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.Pingle\Desktop\"/>
    </mc:Choice>
  </mc:AlternateContent>
  <bookViews>
    <workbookView showSheetTabs="0" xWindow="0" yWindow="0" windowWidth="20496" windowHeight="8340"/>
  </bookViews>
  <sheets>
    <sheet name="Local IO Configurator" sheetId="1" r:id="rId1"/>
  </sheets>
  <definedNames>
    <definedName name="AVB">'Local IO Configurator'!$Y$7:$Y$13</definedName>
    <definedName name="CardNames">'Local IO Configurator'!$S$7:$S$16</definedName>
    <definedName name="CobraNet">'Local IO Configurator'!$W$7:$W$11</definedName>
    <definedName name="Dante">'Local IO Configurator'!$X$7:$X$13</definedName>
    <definedName name="_xlnm.Print_Area" localSheetId="0">'Local IO Configurator'!$A$1:$Q$24</definedName>
    <definedName name="Z_04C2AD28_D86B_4D26_89E7_33DFA16C6268_.wvu.Cols" localSheetId="0" hidden="1">'Local IO Configurator'!$F:$G,'Local IO Configurator'!$I:$J</definedName>
    <definedName name="Z_04C2AD28_D86B_4D26_89E7_33DFA16C6268_.wvu.PrintArea" localSheetId="0" hidden="1">'Local IO Configurator'!$A$1:$Q$24</definedName>
  </definedNames>
  <calcPr calcId="162913"/>
  <customWorkbookViews>
    <customWorkbookView name="CalculatorView" guid="{04C2AD28-D86B-4D26-89E7-33DFA16C6268}" maximized="1" showSheetTabs="0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G16" i="1"/>
  <c r="F16" i="1"/>
  <c r="E16" i="1"/>
  <c r="J15" i="1"/>
  <c r="I15" i="1"/>
  <c r="G15" i="1"/>
  <c r="F15" i="1"/>
  <c r="E15" i="1"/>
  <c r="J14" i="1"/>
  <c r="I14" i="1"/>
  <c r="G14" i="1"/>
  <c r="F14" i="1"/>
  <c r="E14" i="1"/>
  <c r="J13" i="1"/>
  <c r="I13" i="1"/>
  <c r="G13" i="1"/>
  <c r="F13" i="1"/>
  <c r="E13" i="1"/>
  <c r="J12" i="1"/>
  <c r="I12" i="1"/>
  <c r="G12" i="1"/>
  <c r="F12" i="1"/>
  <c r="E12" i="1"/>
  <c r="J11" i="1"/>
  <c r="I11" i="1"/>
  <c r="G11" i="1"/>
  <c r="F11" i="1"/>
  <c r="E11" i="1"/>
  <c r="J10" i="1"/>
  <c r="I10" i="1"/>
  <c r="G10" i="1"/>
  <c r="F10" i="1"/>
  <c r="E10" i="1"/>
  <c r="J9" i="1"/>
  <c r="I9" i="1"/>
  <c r="G9" i="1"/>
  <c r="F9" i="1"/>
  <c r="E9" i="1"/>
  <c r="P14" i="1" l="1"/>
  <c r="O16" i="1"/>
  <c r="P13" i="1"/>
  <c r="O13" i="1"/>
  <c r="P12" i="1"/>
  <c r="P9" i="1"/>
  <c r="O12" i="1"/>
  <c r="O11" i="1"/>
  <c r="P11" i="1"/>
  <c r="O9" i="1"/>
  <c r="O10" i="1"/>
  <c r="P10" i="1"/>
  <c r="K9" i="1"/>
  <c r="N10" i="1"/>
  <c r="M11" i="1"/>
  <c r="L12" i="1"/>
  <c r="M13" i="1"/>
  <c r="N14" i="1"/>
  <c r="O15" i="1"/>
  <c r="P16" i="1"/>
  <c r="L9" i="1"/>
  <c r="K10" i="1"/>
  <c r="N11" i="1"/>
  <c r="M12" i="1"/>
  <c r="N13" i="1"/>
  <c r="O14" i="1"/>
  <c r="P15" i="1"/>
  <c r="M16" i="1"/>
  <c r="M9" i="1"/>
  <c r="L10" i="1"/>
  <c r="K11" i="1"/>
  <c r="N12" i="1"/>
  <c r="M15" i="1"/>
  <c r="N16" i="1"/>
  <c r="N9" i="1"/>
  <c r="M10" i="1"/>
  <c r="L11" i="1"/>
  <c r="K12" i="1"/>
  <c r="M14" i="1"/>
  <c r="N15" i="1"/>
  <c r="O17" i="1" l="1"/>
  <c r="O18" i="1" s="1"/>
  <c r="P17" i="1"/>
  <c r="P18" i="1" s="1"/>
  <c r="M17" i="1"/>
  <c r="K17" i="1"/>
  <c r="N17" i="1"/>
  <c r="N18" i="1" s="1"/>
  <c r="L17" i="1"/>
  <c r="L18" i="1" s="1"/>
  <c r="M18" i="1" l="1"/>
  <c r="M19" i="1"/>
  <c r="O19" i="1"/>
  <c r="K19" i="1"/>
  <c r="K18" i="1"/>
</calcChain>
</file>

<file path=xl/sharedStrings.xml><?xml version="1.0" encoding="utf-8"?>
<sst xmlns="http://schemas.openxmlformats.org/spreadsheetml/2006/main" count="59" uniqueCount="51">
  <si>
    <t>lookup for the analog cards</t>
  </si>
  <si>
    <t>calc for the digital cards</t>
  </si>
  <si>
    <t>IO Frame</t>
  </si>
  <si>
    <t>Card Selection</t>
  </si>
  <si>
    <t>Card Name</t>
  </si>
  <si>
    <t>Input</t>
  </si>
  <si>
    <t>Output</t>
  </si>
  <si>
    <t>CCN32</t>
  </si>
  <si>
    <t>CDN64</t>
  </si>
  <si>
    <t>CAN32</t>
  </si>
  <si>
    <t>Card Type</t>
  </si>
  <si>
    <t>In</t>
  </si>
  <si>
    <t>Out</t>
  </si>
  <si>
    <t>Inputs</t>
  </si>
  <si>
    <t>Outputs</t>
  </si>
  <si>
    <t>AES 16 CH Input</t>
  </si>
  <si>
    <t>CAES16</t>
  </si>
  <si>
    <t>A</t>
  </si>
  <si>
    <t>AES 4 x 4</t>
  </si>
  <si>
    <t>CAES4</t>
  </si>
  <si>
    <t>B</t>
  </si>
  <si>
    <t>AVB</t>
  </si>
  <si>
    <t>C</t>
  </si>
  <si>
    <t>CobraNet</t>
  </si>
  <si>
    <t>D</t>
  </si>
  <si>
    <t>Dante</t>
  </si>
  <si>
    <t>32/0</t>
  </si>
  <si>
    <t>E</t>
  </si>
  <si>
    <t>Data Port Out</t>
  </si>
  <si>
    <t>CODP4</t>
  </si>
  <si>
    <t>0/32</t>
  </si>
  <si>
    <t>F</t>
  </si>
  <si>
    <t>Line Out</t>
  </si>
  <si>
    <t>COL4</t>
  </si>
  <si>
    <t>G</t>
  </si>
  <si>
    <t>Mic Line in HP</t>
  </si>
  <si>
    <t>CIML4-HP</t>
  </si>
  <si>
    <t>H</t>
  </si>
  <si>
    <t>Mic Line in Std</t>
  </si>
  <si>
    <t>CIML4</t>
  </si>
  <si>
    <t>Total</t>
  </si>
  <si>
    <t>Available</t>
  </si>
  <si>
    <t>Status</t>
  </si>
  <si>
    <t>Calculating I/O capacities</t>
  </si>
  <si>
    <t>Q-SYS I/O Calculator Ver. 5.1.57</t>
  </si>
  <si>
    <r>
      <t xml:space="preserve">Core 5i0i
</t>
    </r>
    <r>
      <rPr>
        <b/>
        <sz val="8"/>
        <color theme="1"/>
        <rFont val="Eurostile Next LT Pro"/>
        <family val="2"/>
      </rPr>
      <t>(Core mode)</t>
    </r>
  </si>
  <si>
    <r>
      <t xml:space="preserve">Core 510i
</t>
    </r>
    <r>
      <rPr>
        <b/>
        <sz val="8"/>
        <color theme="1"/>
        <rFont val="Eurostile Next LT Pro"/>
        <family val="2"/>
      </rPr>
      <t>(I/O Frame mode)</t>
    </r>
  </si>
  <si>
    <t>Rev. B—1 February 2019</t>
  </si>
  <si>
    <r>
      <t xml:space="preserve">Network I/O
</t>
    </r>
    <r>
      <rPr>
        <b/>
        <sz val="8"/>
        <color theme="1"/>
        <rFont val="Eurostile Next LT Pro"/>
        <family val="2"/>
      </rPr>
      <t>Bridge cards; Select mode</t>
    </r>
  </si>
  <si>
    <r>
      <t xml:space="preserve">This is the Q-SYS I/O calculator for matching up your I/O needs with appropriate Q-SYS hardware, such as IO frames and core processor units.
To use, select the I/O card type for each slot in the </t>
    </r>
    <r>
      <rPr>
        <b/>
        <sz val="11"/>
        <color theme="1"/>
        <rFont val="HelveticaNeueLT Pro 35 Th"/>
        <family val="2"/>
      </rPr>
      <t>Card Type</t>
    </r>
    <r>
      <rPr>
        <sz val="11"/>
        <color theme="1"/>
        <rFont val="HelveticaNeueLT Pro 35 Th"/>
        <family val="2"/>
      </rPr>
      <t xml:space="preserve"> column. Note that the </t>
    </r>
    <r>
      <rPr>
        <b/>
        <sz val="11"/>
        <color theme="1"/>
        <rFont val="HelveticaNeueLT Pro 35 Th"/>
        <family val="2"/>
      </rPr>
      <t>IO Frame</t>
    </r>
    <r>
      <rPr>
        <sz val="11"/>
        <color theme="1"/>
        <rFont val="HelveticaNeueLT Pro 35 Th"/>
        <family val="2"/>
      </rPr>
      <t xml:space="preserve"> has four slots, while the </t>
    </r>
    <r>
      <rPr>
        <b/>
        <sz val="11"/>
        <color theme="1"/>
        <rFont val="HelveticaNeueLT Pro 35 Th"/>
        <family val="2"/>
      </rPr>
      <t>Core 510i</t>
    </r>
    <r>
      <rPr>
        <sz val="11"/>
        <color theme="1"/>
        <rFont val="HelveticaNeueLT Pro 35 Th"/>
        <family val="2"/>
      </rPr>
      <t xml:space="preserve"> has eight. The Core 510i may also be operated as either a Core Processor or an I/O Frame. As you select each card from the drop-down menu, the card name will appear in the next column. For network bridge cards (CobraNet, Dante, or AVB), select also the operating mode (from the drop-down menu) under </t>
    </r>
    <r>
      <rPr>
        <b/>
        <sz val="11"/>
        <color theme="1"/>
        <rFont val="HelveticaNeueLT Pro 35 Th"/>
        <family val="2"/>
      </rPr>
      <t>Network I/O</t>
    </r>
    <r>
      <rPr>
        <sz val="11"/>
        <color theme="1"/>
        <rFont val="HelveticaNeueLT Pro 35 Th"/>
        <family val="2"/>
      </rPr>
      <t xml:space="preserve">. Meanwhile, horizontally under each device type the number of inputs and outputs available will display.
As you add cards, the total channel count will increase. As long as the </t>
    </r>
    <r>
      <rPr>
        <b/>
        <sz val="11"/>
        <color theme="1"/>
        <rFont val="HelveticaNeueLT Pro 35 Th"/>
        <family val="2"/>
      </rPr>
      <t>Status</t>
    </r>
    <r>
      <rPr>
        <sz val="11"/>
        <color theme="1"/>
        <rFont val="HelveticaNeueLT Pro 35 Th"/>
        <family val="2"/>
      </rPr>
      <t xml:space="preserve"> indication for the device remains green and says "OK," your selections are within the channel capacity of the device. The </t>
    </r>
    <r>
      <rPr>
        <b/>
        <sz val="11"/>
        <color theme="1"/>
        <rFont val="HelveticaNeueLT Pro 35 Th"/>
        <family val="2"/>
      </rPr>
      <t>Available</t>
    </r>
    <r>
      <rPr>
        <sz val="11"/>
        <color theme="1"/>
        <rFont val="HelveticaNeueLT Pro 35 Th"/>
        <family val="2"/>
      </rPr>
      <t xml:space="preserve"> cells will indicate how many unused channels remain available. If your selections exceed the device's channel capacity, the </t>
    </r>
    <r>
      <rPr>
        <b/>
        <sz val="11"/>
        <color theme="1"/>
        <rFont val="HelveticaNeueLT Pro 35 Th"/>
        <family val="2"/>
      </rPr>
      <t>Status</t>
    </r>
    <r>
      <rPr>
        <sz val="11"/>
        <color theme="1"/>
        <rFont val="HelveticaNeueLT Pro 35 Th"/>
        <family val="2"/>
      </rPr>
      <t xml:space="preserve"> cell will turn red and say "NOT OK."</t>
    </r>
  </si>
  <si>
    <r>
      <t xml:space="preserve">Q-SYS I/O </t>
    </r>
    <r>
      <rPr>
        <b/>
        <sz val="36"/>
        <color theme="1"/>
        <rFont val="HelveticaNeueLT Pro 65 Md"/>
        <family val="2"/>
      </rPr>
      <t>Calculator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</si>
</sst>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2"/>
      <color theme="1"/>
      <name val="Calibri"/>
      <family val="2"/>
      <scheme val="minor"/>
    </font>
    <font>
      <b/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Eurostile Next LT Pro Extended"/>
      <family val="2"/>
    </font>
    <font>
      <b/>
      <sz val="12"/>
      <color theme="1"/>
      <name val="Eurostile Next LT Pro"/>
      <family val="2"/>
    </font>
    <font>
      <b/>
      <sz val="12"/>
      <color theme="1"/>
      <name val="Eurostile Next LT Pro Extended"/>
      <family val="2"/>
    </font>
    <font>
      <b/>
      <sz val="16"/>
      <color theme="1"/>
      <name val="Eurostile Next LT Pro"/>
      <family val="2"/>
    </font>
    <font>
      <b/>
      <sz val="11"/>
      <color theme="1"/>
      <name val="Eurostile Next LT Pro"/>
      <family val="2"/>
    </font>
    <font>
      <b/>
      <sz val="12"/>
      <color theme="1"/>
      <name val="HelveticaNeueLT Pro 57 Cn"/>
      <family val="2"/>
    </font>
    <font>
      <b/>
      <sz val="11"/>
      <color theme="1"/>
      <name val="Eurostile Next LT Pro Light"/>
      <family val="2"/>
    </font>
    <font>
      <sz val="38"/>
      <color theme="1"/>
      <name val="Calibri"/>
      <family val="2"/>
      <scheme val="minor"/>
    </font>
    <font>
      <sz val="12"/>
      <color theme="1"/>
      <name val="HelveticaNeueLT Pro 65 Md"/>
      <family val="2"/>
    </font>
    <font>
      <sz val="11"/>
      <color theme="1"/>
      <name val="HelveticaNeueLT Pro 35 Th"/>
      <family val="2"/>
    </font>
    <font>
      <b/>
      <sz val="11"/>
      <color theme="1"/>
      <name val="HelveticaNeueLT Pro 35 Th"/>
      <family val="2"/>
    </font>
    <font>
      <b/>
      <sz val="22"/>
      <color theme="1"/>
      <name val="Eurostile Next LT Pro"/>
      <family val="2"/>
    </font>
    <font>
      <b/>
      <sz val="8"/>
      <color theme="1"/>
      <name val="Eurostile Next LT Pro"/>
      <family val="2"/>
    </font>
    <font>
      <b/>
      <sz val="36"/>
      <color theme="1"/>
      <name val="HelveticaNeueLT Pro 55 Roman"/>
      <family val="2"/>
    </font>
    <font>
      <b/>
      <sz val="36"/>
      <color theme="1"/>
      <name val="HelveticaNeueLT Pro 65 Md"/>
      <family val="2"/>
    </font>
    <font>
      <sz val="36"/>
      <color theme="1"/>
      <name val="HelveticaNeueLT Pro 55 Roman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/>
      <protection locked="0"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0" fillId="5" borderId="8" xfId="0" applyFont="1" applyFill="1" applyBorder="1" applyAlignment="1" applyProtection="1">
      <alignment horizontal="center" vertical="center"/>
      <protection locked="0" hidden="1"/>
    </xf>
    <xf numFmtId="0" fontId="0" fillId="3" borderId="15" xfId="0" applyFill="1" applyBorder="1" applyAlignment="1" applyProtection="1">
      <alignment horizontal="center" vertical="center"/>
      <protection hidden="1"/>
    </xf>
    <xf numFmtId="0" fontId="0" fillId="5" borderId="15" xfId="0" applyFont="1" applyFill="1" applyBorder="1" applyAlignment="1" applyProtection="1">
      <alignment horizontal="center" vertical="center"/>
      <protection locked="0" hidden="1"/>
    </xf>
    <xf numFmtId="0" fontId="0" fillId="0" borderId="0" xfId="0" applyBorder="1" applyProtection="1">
      <protection hidden="1"/>
    </xf>
    <xf numFmtId="0" fontId="0" fillId="3" borderId="20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/>
      <protection locked="0" hidden="1"/>
    </xf>
    <xf numFmtId="0" fontId="0" fillId="3" borderId="2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6" xfId="0" applyBorder="1" applyProtection="1">
      <protection hidden="1"/>
    </xf>
    <xf numFmtId="0" fontId="0" fillId="0" borderId="6" xfId="0" applyBorder="1" applyAlignment="1" applyProtection="1">
      <alignment horizontal="center"/>
      <protection hidden="1"/>
    </xf>
    <xf numFmtId="0" fontId="0" fillId="0" borderId="27" xfId="0" applyFill="1" applyBorder="1" applyProtection="1">
      <protection hidden="1"/>
    </xf>
    <xf numFmtId="0" fontId="0" fillId="0" borderId="13" xfId="0" applyBorder="1" applyProtection="1">
      <protection hidden="1"/>
    </xf>
    <xf numFmtId="0" fontId="0" fillId="0" borderId="28" xfId="0" applyFill="1" applyBorder="1" applyProtection="1"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vertical="center"/>
      <protection hidden="1"/>
    </xf>
    <xf numFmtId="0" fontId="0" fillId="0" borderId="29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30" xfId="0" applyFill="1" applyBorder="1" applyProtection="1"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5" fillId="3" borderId="7" xfId="0" applyFont="1" applyFill="1" applyBorder="1" applyAlignment="1" applyProtection="1">
      <alignment vertical="center"/>
      <protection hidden="1"/>
    </xf>
    <xf numFmtId="0" fontId="5" fillId="3" borderId="0" xfId="0" applyFont="1" applyFill="1" applyBorder="1" applyAlignment="1" applyProtection="1">
      <alignment vertical="center"/>
      <protection hidden="1"/>
    </xf>
    <xf numFmtId="0" fontId="5" fillId="3" borderId="14" xfId="0" applyFont="1" applyFill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5" fillId="0" borderId="16" xfId="0" applyFont="1" applyBorder="1" applyAlignment="1" applyProtection="1"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8" fillId="3" borderId="1" xfId="0" applyFont="1" applyFill="1" applyBorder="1" applyAlignment="1" applyProtection="1">
      <alignment vertical="center"/>
      <protection hidden="1"/>
    </xf>
    <xf numFmtId="0" fontId="10" fillId="0" borderId="8" xfId="0" applyFont="1" applyBorder="1" applyAlignment="1" applyProtection="1">
      <alignment horizontal="left" vertical="center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center" vertical="center"/>
      <protection hidden="1"/>
    </xf>
    <xf numFmtId="0" fontId="9" fillId="0" borderId="22" xfId="0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top"/>
      <protection hidden="1"/>
    </xf>
    <xf numFmtId="0" fontId="11" fillId="0" borderId="31" xfId="0" applyFont="1" applyBorder="1" applyAlignment="1">
      <alignment horizontal="right"/>
    </xf>
    <xf numFmtId="0" fontId="0" fillId="0" borderId="26" xfId="0" applyFill="1" applyBorder="1" applyProtection="1">
      <protection hidden="1"/>
    </xf>
    <xf numFmtId="0" fontId="0" fillId="0" borderId="1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2" fillId="0" borderId="0" xfId="0" applyFont="1" applyFill="1" applyBorder="1" applyProtection="1">
      <protection hidden="1"/>
    </xf>
    <xf numFmtId="0" fontId="15" fillId="0" borderId="0" xfId="0" applyFont="1" applyBorder="1" applyProtection="1">
      <protection hidden="1"/>
    </xf>
    <xf numFmtId="0" fontId="0" fillId="0" borderId="0" xfId="0" applyNumberFormat="1" applyFill="1" applyBorder="1" applyProtection="1">
      <protection hidden="1"/>
    </xf>
    <xf numFmtId="0" fontId="0" fillId="0" borderId="0" xfId="0" applyNumberFormat="1" applyProtection="1"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Fill="1" applyBorder="1" applyAlignment="1" applyProtection="1">
      <alignment horizontal="center" vertical="center" wrapText="1"/>
      <protection hidden="1"/>
    </xf>
    <xf numFmtId="0" fontId="0" fillId="0" borderId="15" xfId="0" applyNumberFormat="1" applyFont="1" applyBorder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0" fillId="0" borderId="15" xfId="0" applyNumberFormat="1" applyBorder="1" applyProtection="1">
      <protection hidden="1"/>
    </xf>
    <xf numFmtId="0" fontId="3" fillId="0" borderId="15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NumberFormat="1" applyFont="1" applyBorder="1" applyAlignment="1" applyProtection="1">
      <alignment vertical="center"/>
      <protection hidden="1"/>
    </xf>
    <xf numFmtId="0" fontId="0" fillId="0" borderId="0" xfId="0" applyNumberFormat="1" applyBorder="1" applyProtection="1">
      <protection hidden="1"/>
    </xf>
    <xf numFmtId="0" fontId="0" fillId="0" borderId="15" xfId="0" applyNumberFormat="1" applyBorder="1" applyAlignment="1" applyProtection="1">
      <alignment vertical="center"/>
      <protection hidden="1"/>
    </xf>
    <xf numFmtId="0" fontId="0" fillId="0" borderId="15" xfId="0" applyNumberFormat="1" applyBorder="1" applyAlignment="1" applyProtection="1">
      <alignment horizontal="center" vertical="center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0" fillId="0" borderId="0" xfId="0" applyNumberFormat="1" applyFill="1" applyProtection="1">
      <protection hidden="1"/>
    </xf>
    <xf numFmtId="0" fontId="9" fillId="0" borderId="18" xfId="0" applyFont="1" applyBorder="1" applyAlignment="1" applyProtection="1">
      <alignment horizontal="center" vertical="center"/>
      <protection hidden="1"/>
    </xf>
    <xf numFmtId="0" fontId="9" fillId="0" borderId="19" xfId="0" applyFont="1" applyBorder="1" applyAlignment="1" applyProtection="1">
      <alignment horizontal="center" vertical="center"/>
      <protection hidden="1"/>
    </xf>
    <xf numFmtId="0" fontId="13" fillId="0" borderId="25" xfId="0" applyFont="1" applyBorder="1" applyAlignment="1" applyProtection="1">
      <alignment vertical="top" wrapText="1"/>
      <protection hidden="1"/>
    </xf>
    <xf numFmtId="0" fontId="17" fillId="0" borderId="31" xfId="0" applyFont="1" applyBorder="1" applyAlignment="1" applyProtection="1">
      <alignment horizontal="center" vertical="top"/>
      <protection hidden="1"/>
    </xf>
    <xf numFmtId="0" fontId="19" fillId="0" borderId="31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 vertical="center" textRotation="255"/>
      <protection hidden="1"/>
    </xf>
    <xf numFmtId="0" fontId="1" fillId="2" borderId="5" xfId="0" applyFont="1" applyFill="1" applyBorder="1" applyAlignment="1" applyProtection="1">
      <alignment horizontal="center" vertical="center" textRotation="255"/>
      <protection hidden="1"/>
    </xf>
    <xf numFmtId="0" fontId="1" fillId="2" borderId="20" xfId="0" applyFont="1" applyFill="1" applyBorder="1" applyAlignment="1" applyProtection="1">
      <alignment horizontal="center" vertical="center" textRotation="255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0" fontId="5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20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/>
      <protection hidden="1"/>
    </xf>
    <xf numFmtId="0" fontId="7" fillId="5" borderId="18" xfId="0" applyFont="1" applyFill="1" applyBorder="1" applyAlignment="1" applyProtection="1">
      <alignment horizontal="center" vertical="center"/>
      <protection hidden="1"/>
    </xf>
    <xf numFmtId="0" fontId="7" fillId="5" borderId="19" xfId="0" applyFont="1" applyFill="1" applyBorder="1" applyAlignment="1" applyProtection="1">
      <alignment horizontal="center" vertical="center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0" fillId="6" borderId="15" xfId="0" applyFill="1" applyBorder="1" applyAlignment="1" applyProtection="1">
      <alignment horizontal="center" vertical="center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6" fillId="3" borderId="10" xfId="0" applyFont="1" applyFill="1" applyBorder="1" applyAlignment="1" applyProtection="1">
      <alignment horizontal="right" vertical="center"/>
      <protection hidden="1"/>
    </xf>
    <xf numFmtId="0" fontId="6" fillId="3" borderId="8" xfId="0" applyFont="1" applyFill="1" applyBorder="1" applyAlignment="1" applyProtection="1">
      <alignment horizontal="right" vertical="center"/>
      <protection hidden="1"/>
    </xf>
    <xf numFmtId="0" fontId="6" fillId="3" borderId="15" xfId="0" applyFont="1" applyFill="1" applyBorder="1" applyAlignment="1" applyProtection="1">
      <alignment horizontal="right" vertical="center"/>
      <protection hidden="1"/>
    </xf>
    <xf numFmtId="0" fontId="6" fillId="3" borderId="16" xfId="0" applyFont="1" applyFill="1" applyBorder="1" applyAlignment="1" applyProtection="1">
      <alignment horizontal="right" vertical="center"/>
      <protection hidden="1"/>
    </xf>
    <xf numFmtId="0" fontId="6" fillId="3" borderId="17" xfId="0" applyFont="1" applyFill="1" applyBorder="1" applyAlignment="1" applyProtection="1">
      <alignment horizontal="right" vertical="center"/>
      <protection hidden="1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2" borderId="3" xfId="0" applyFont="1" applyFill="1" applyBorder="1" applyAlignment="1" applyProtection="1">
      <alignment horizontal="center" vertical="center"/>
      <protection hidden="1"/>
    </xf>
    <xf numFmtId="0" fontId="7" fillId="2" borderId="4" xfId="0" applyFont="1" applyFill="1" applyBorder="1" applyAlignment="1" applyProtection="1">
      <alignment horizontal="center" vertical="center"/>
      <protection hidden="1"/>
    </xf>
    <xf numFmtId="0" fontId="6" fillId="3" borderId="23" xfId="0" applyFont="1" applyFill="1" applyBorder="1" applyAlignment="1" applyProtection="1">
      <alignment horizontal="right" vertical="center"/>
      <protection hidden="1"/>
    </xf>
    <xf numFmtId="0" fontId="6" fillId="3" borderId="19" xfId="0" applyFont="1" applyFill="1" applyBorder="1" applyAlignment="1" applyProtection="1">
      <alignment horizontal="right" vertical="center"/>
      <protection hidden="1"/>
    </xf>
    <xf numFmtId="0" fontId="6" fillId="3" borderId="24" xfId="0" applyFont="1" applyFill="1" applyBorder="1" applyAlignment="1" applyProtection="1">
      <alignment horizontal="right" vertical="center"/>
      <protection hidden="1"/>
    </xf>
  </cellXfs>
  <cellStyles count="1">
    <cellStyle name="Normal" xfId="0" builtinId="0"/>
  </cellStyles>
  <dxfs count="52">
    <dxf>
      <font>
        <b/>
        <i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 val="0"/>
        <i val="0"/>
        <strike val="0"/>
      </font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  <dxf>
      <font>
        <color theme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33684</xdr:colOff>
      <xdr:row>0</xdr:row>
      <xdr:rowOff>285751</xdr:rowOff>
    </xdr:from>
    <xdr:to>
      <xdr:col>4</xdr:col>
      <xdr:colOff>474867</xdr:colOff>
      <xdr:row>0</xdr:row>
      <xdr:rowOff>692151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684" y="285751"/>
          <a:ext cx="2155683" cy="406400"/>
        </a:xfrm>
        <a:prstGeom prst="rect">
          <a:avLst/>
        </a:prstGeom>
      </xdr:spPr>
    </xdr:pic>
    <xdr:clientData/>
  </xdr:twoCellAnchor>
  <xdr:twoCellAnchor editAs="oneCell">
    <xdr:from>
      <xdr:col>13</xdr:col>
      <xdr:colOff>561975</xdr:colOff>
      <xdr:row>0</xdr:row>
      <xdr:rowOff>234951</xdr:rowOff>
    </xdr:from>
    <xdr:to>
      <xdr:col>15</xdr:col>
      <xdr:colOff>746413</xdr:colOff>
      <xdr:row>0</xdr:row>
      <xdr:rowOff>660400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234951"/>
          <a:ext cx="1689388" cy="425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showGridLines="0" showZeros="0" tabSelected="1" zoomScaleNormal="100" workbookViewId="0">
      <selection activeCell="D9" sqref="D9"/>
    </sheetView>
  </sheetViews>
  <sheetFormatPr defaultColWidth="0" defaultRowHeight="15.6" zeroHeight="1"/>
  <cols>
    <col min="1" max="1" width="6.59765625" style="1" customWidth="1"/>
    <col min="2" max="2" width="3.69921875" style="1" customWidth="1"/>
    <col min="3" max="3" width="3.69921875" style="14" customWidth="1"/>
    <col min="4" max="4" width="15" style="1" customWidth="1"/>
    <col min="5" max="5" width="10.59765625" style="1" customWidth="1"/>
    <col min="6" max="7" width="9.765625E-2" style="1" customWidth="1"/>
    <col min="8" max="8" width="12.5" style="1" customWidth="1"/>
    <col min="9" max="10" width="9.765625E-2" style="1" customWidth="1"/>
    <col min="11" max="16" width="9.8984375" style="1" customWidth="1"/>
    <col min="17" max="17" width="6.59765625" style="15" customWidth="1"/>
    <col min="18" max="18" width="12.3984375" style="15" hidden="1" customWidth="1"/>
    <col min="19" max="26" width="12.3984375" style="1" hidden="1" customWidth="1"/>
    <col min="27" max="27" width="0" style="1" hidden="1" customWidth="1"/>
    <col min="28" max="16384" width="9" style="1" hidden="1"/>
  </cols>
  <sheetData>
    <row r="1" spans="1:27" s="56" customFormat="1" ht="58.5" customHeight="1">
      <c r="A1" s="49"/>
      <c r="B1" s="16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8"/>
      <c r="R1" s="55"/>
    </row>
    <row r="2" spans="1:27" s="56" customFormat="1" ht="85.5" customHeight="1">
      <c r="A2" s="50"/>
      <c r="B2" s="45"/>
      <c r="C2" s="46"/>
      <c r="D2" s="74" t="s">
        <v>50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48"/>
      <c r="Q2" s="20"/>
      <c r="R2" s="55"/>
    </row>
    <row r="3" spans="1:27" s="56" customFormat="1" ht="25.5" customHeight="1">
      <c r="A3" s="50"/>
      <c r="B3" s="54" t="s">
        <v>43</v>
      </c>
      <c r="C3" s="44"/>
      <c r="D3" s="10"/>
      <c r="E3" s="47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20"/>
      <c r="R3" s="55"/>
    </row>
    <row r="4" spans="1:27" s="56" customFormat="1" ht="183" customHeight="1" thickBot="1">
      <c r="A4" s="50"/>
      <c r="B4" s="73" t="s">
        <v>49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20"/>
      <c r="R4" s="55"/>
    </row>
    <row r="5" spans="1:27" s="56" customFormat="1" ht="26.4" thickBot="1">
      <c r="A5" s="50"/>
      <c r="B5" s="76"/>
      <c r="C5" s="100" t="s">
        <v>44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21"/>
      <c r="R5" s="57"/>
      <c r="S5" s="58"/>
      <c r="T5" s="58"/>
      <c r="U5" s="58"/>
      <c r="V5" s="58"/>
      <c r="W5" s="58"/>
      <c r="X5" s="58"/>
      <c r="Y5" s="58"/>
      <c r="Z5" s="58"/>
    </row>
    <row r="6" spans="1:27" s="56" customFormat="1" ht="15.75" customHeight="1">
      <c r="A6" s="50"/>
      <c r="B6" s="77"/>
      <c r="C6" s="29"/>
      <c r="D6" s="30"/>
      <c r="E6" s="31"/>
      <c r="F6" s="79" t="s">
        <v>0</v>
      </c>
      <c r="G6" s="80"/>
      <c r="H6" s="83" t="s">
        <v>48</v>
      </c>
      <c r="I6" s="86" t="s">
        <v>1</v>
      </c>
      <c r="J6" s="80"/>
      <c r="K6" s="88" t="s">
        <v>2</v>
      </c>
      <c r="L6" s="89"/>
      <c r="M6" s="92" t="s">
        <v>45</v>
      </c>
      <c r="N6" s="89"/>
      <c r="O6" s="92" t="s">
        <v>46</v>
      </c>
      <c r="P6" s="89"/>
      <c r="Q6" s="21"/>
      <c r="R6" s="57"/>
      <c r="S6" s="59" t="s">
        <v>3</v>
      </c>
      <c r="T6" s="59" t="s">
        <v>4</v>
      </c>
      <c r="U6" s="59" t="s">
        <v>5</v>
      </c>
      <c r="V6" s="59" t="s">
        <v>6</v>
      </c>
      <c r="W6" s="59" t="s">
        <v>7</v>
      </c>
      <c r="X6" s="59" t="s">
        <v>8</v>
      </c>
      <c r="Y6" s="59" t="s">
        <v>9</v>
      </c>
      <c r="Z6" s="60"/>
    </row>
    <row r="7" spans="1:27" s="56" customFormat="1" ht="16.5" customHeight="1" thickBot="1">
      <c r="A7" s="50"/>
      <c r="B7" s="77"/>
      <c r="C7" s="27"/>
      <c r="D7" s="32"/>
      <c r="E7" s="33"/>
      <c r="F7" s="81"/>
      <c r="G7" s="82"/>
      <c r="H7" s="84"/>
      <c r="I7" s="87"/>
      <c r="J7" s="82"/>
      <c r="K7" s="90"/>
      <c r="L7" s="91"/>
      <c r="M7" s="91"/>
      <c r="N7" s="91"/>
      <c r="O7" s="91"/>
      <c r="P7" s="91"/>
      <c r="Q7" s="21"/>
      <c r="R7" s="57"/>
      <c r="S7" s="61"/>
      <c r="T7" s="61"/>
      <c r="U7" s="61"/>
      <c r="V7" s="61"/>
      <c r="W7" s="59"/>
      <c r="X7" s="59"/>
      <c r="Y7" s="62"/>
      <c r="Z7" s="63"/>
    </row>
    <row r="8" spans="1:27" s="56" customFormat="1" ht="16.5" customHeight="1" thickBot="1">
      <c r="A8" s="50"/>
      <c r="B8" s="77"/>
      <c r="C8" s="27"/>
      <c r="D8" s="28" t="s">
        <v>10</v>
      </c>
      <c r="E8" s="38" t="s">
        <v>4</v>
      </c>
      <c r="F8" s="34" t="s">
        <v>11</v>
      </c>
      <c r="G8" s="35" t="s">
        <v>12</v>
      </c>
      <c r="H8" s="85"/>
      <c r="I8" s="36"/>
      <c r="J8" s="37"/>
      <c r="K8" s="39" t="s">
        <v>13</v>
      </c>
      <c r="L8" s="39" t="s">
        <v>14</v>
      </c>
      <c r="M8" s="39" t="s">
        <v>13</v>
      </c>
      <c r="N8" s="39" t="s">
        <v>14</v>
      </c>
      <c r="O8" s="39" t="s">
        <v>13</v>
      </c>
      <c r="P8" s="39" t="s">
        <v>14</v>
      </c>
      <c r="Q8" s="22"/>
      <c r="R8" s="64"/>
      <c r="S8" s="59" t="s">
        <v>15</v>
      </c>
      <c r="T8" s="59" t="s">
        <v>16</v>
      </c>
      <c r="U8" s="59">
        <v>16</v>
      </c>
      <c r="V8" s="59"/>
      <c r="W8" s="59">
        <v>4</v>
      </c>
      <c r="X8" s="59">
        <v>2</v>
      </c>
      <c r="Y8" s="59">
        <v>2</v>
      </c>
      <c r="Z8" s="60"/>
    </row>
    <row r="9" spans="1:27" s="56" customFormat="1" ht="15.75" customHeight="1">
      <c r="A9" s="50"/>
      <c r="B9" s="77"/>
      <c r="C9" s="3" t="s">
        <v>17</v>
      </c>
      <c r="D9" s="4"/>
      <c r="E9" s="5">
        <f t="shared" ref="E9:E16" si="0">IF(D9=0,,VLOOKUP(D9,$S$8:$T$16,2))</f>
        <v>0</v>
      </c>
      <c r="F9" s="2">
        <f t="shared" ref="F9:F16" si="1">IF($D9=0,,VLOOKUP($D9,$S$8:$V$16,3))</f>
        <v>0</v>
      </c>
      <c r="G9" s="6">
        <f t="shared" ref="G9:G16" si="2">IF($D9=0,,VLOOKUP($D9,$S$8:$V$16,4))</f>
        <v>0</v>
      </c>
      <c r="H9" s="7"/>
      <c r="I9" s="6">
        <f t="shared" ref="I9:I16" si="3">IF(D9=$S$11,H9,IF(D9=$S$12,H9,IF(D9=$S$10,IF(H9="32/0",32,IF(H9="0/32",0,H9)),0)))</f>
        <v>0</v>
      </c>
      <c r="J9" s="6">
        <f t="shared" ref="J9:J16" si="4">IF(D9=$S$11,H9,IF(D9=$S$12,H9,IF(D9=$S$10,IF(H9="32/0",0,IF(H9="0/32",32,H9)),0)))</f>
        <v>0</v>
      </c>
      <c r="K9" s="8">
        <f>$I9+$F9</f>
        <v>0</v>
      </c>
      <c r="L9" s="8">
        <f>$J9+$G9</f>
        <v>0</v>
      </c>
      <c r="M9" s="8">
        <f>$I9+$F9</f>
        <v>0</v>
      </c>
      <c r="N9" s="8">
        <f>$J9+$G9</f>
        <v>0</v>
      </c>
      <c r="O9" s="8">
        <f>$I9+$F9</f>
        <v>0</v>
      </c>
      <c r="P9" s="8">
        <f>$J9+$G9</f>
        <v>0</v>
      </c>
      <c r="Q9" s="22"/>
      <c r="R9" s="64"/>
      <c r="S9" s="59" t="s">
        <v>18</v>
      </c>
      <c r="T9" s="59" t="s">
        <v>19</v>
      </c>
      <c r="U9" s="59">
        <v>4</v>
      </c>
      <c r="V9" s="59">
        <v>4</v>
      </c>
      <c r="W9" s="59">
        <v>8</v>
      </c>
      <c r="X9" s="59">
        <v>4</v>
      </c>
      <c r="Y9" s="59">
        <v>4</v>
      </c>
      <c r="Z9" s="65"/>
    </row>
    <row r="10" spans="1:27" s="56" customFormat="1" ht="15.75" customHeight="1">
      <c r="A10" s="50"/>
      <c r="B10" s="77"/>
      <c r="C10" s="5" t="s">
        <v>20</v>
      </c>
      <c r="D10" s="4"/>
      <c r="E10" s="5">
        <f t="shared" si="0"/>
        <v>0</v>
      </c>
      <c r="F10" s="2">
        <f t="shared" si="1"/>
        <v>0</v>
      </c>
      <c r="G10" s="6">
        <f t="shared" si="2"/>
        <v>0</v>
      </c>
      <c r="H10" s="9"/>
      <c r="I10" s="6">
        <f t="shared" si="3"/>
        <v>0</v>
      </c>
      <c r="J10" s="6">
        <f t="shared" si="4"/>
        <v>0</v>
      </c>
      <c r="K10" s="8">
        <f>$I10+$F10</f>
        <v>0</v>
      </c>
      <c r="L10" s="8">
        <f>$J10+$G10</f>
        <v>0</v>
      </c>
      <c r="M10" s="8">
        <f t="shared" ref="M10:O16" si="5">$I10+$F10</f>
        <v>0</v>
      </c>
      <c r="N10" s="8">
        <f t="shared" ref="N10:P16" si="6">$J10+$G10</f>
        <v>0</v>
      </c>
      <c r="O10" s="8">
        <f t="shared" si="5"/>
        <v>0</v>
      </c>
      <c r="P10" s="8">
        <f t="shared" si="6"/>
        <v>0</v>
      </c>
      <c r="Q10" s="22"/>
      <c r="R10" s="64"/>
      <c r="S10" s="59" t="s">
        <v>21</v>
      </c>
      <c r="T10" s="59" t="s">
        <v>9</v>
      </c>
      <c r="U10" s="59"/>
      <c r="V10" s="59"/>
      <c r="W10" s="59">
        <v>16</v>
      </c>
      <c r="X10" s="59">
        <v>8</v>
      </c>
      <c r="Y10" s="59">
        <v>8</v>
      </c>
      <c r="Z10" s="65"/>
      <c r="AA10" s="66"/>
    </row>
    <row r="11" spans="1:27" s="56" customFormat="1" ht="15.75" customHeight="1">
      <c r="A11" s="50"/>
      <c r="B11" s="77"/>
      <c r="C11" s="5" t="s">
        <v>22</v>
      </c>
      <c r="D11" s="4"/>
      <c r="E11" s="5">
        <f t="shared" si="0"/>
        <v>0</v>
      </c>
      <c r="F11" s="2">
        <f t="shared" si="1"/>
        <v>0</v>
      </c>
      <c r="G11" s="6">
        <f t="shared" si="2"/>
        <v>0</v>
      </c>
      <c r="H11" s="9"/>
      <c r="I11" s="6">
        <f t="shared" si="3"/>
        <v>0</v>
      </c>
      <c r="J11" s="6">
        <f t="shared" si="4"/>
        <v>0</v>
      </c>
      <c r="K11" s="8">
        <f>$I11+$F11</f>
        <v>0</v>
      </c>
      <c r="L11" s="8">
        <f>$J11+$G11</f>
        <v>0</v>
      </c>
      <c r="M11" s="8">
        <f t="shared" si="5"/>
        <v>0</v>
      </c>
      <c r="N11" s="8">
        <f t="shared" si="6"/>
        <v>0</v>
      </c>
      <c r="O11" s="8">
        <f t="shared" si="5"/>
        <v>0</v>
      </c>
      <c r="P11" s="8">
        <f t="shared" si="6"/>
        <v>0</v>
      </c>
      <c r="Q11" s="22"/>
      <c r="R11" s="64"/>
      <c r="S11" s="59" t="s">
        <v>23</v>
      </c>
      <c r="T11" s="59" t="s">
        <v>7</v>
      </c>
      <c r="U11" s="59"/>
      <c r="V11" s="59"/>
      <c r="W11" s="59">
        <v>32</v>
      </c>
      <c r="X11" s="59">
        <v>16</v>
      </c>
      <c r="Y11" s="59">
        <v>16</v>
      </c>
      <c r="Z11" s="60"/>
    </row>
    <row r="12" spans="1:27" s="56" customFormat="1" ht="15.75" customHeight="1">
      <c r="A12" s="50"/>
      <c r="B12" s="77"/>
      <c r="C12" s="5" t="s">
        <v>24</v>
      </c>
      <c r="D12" s="4"/>
      <c r="E12" s="5">
        <f t="shared" si="0"/>
        <v>0</v>
      </c>
      <c r="F12" s="2">
        <f t="shared" si="1"/>
        <v>0</v>
      </c>
      <c r="G12" s="6">
        <f t="shared" si="2"/>
        <v>0</v>
      </c>
      <c r="H12" s="9"/>
      <c r="I12" s="6">
        <f t="shared" si="3"/>
        <v>0</v>
      </c>
      <c r="J12" s="6">
        <f t="shared" si="4"/>
        <v>0</v>
      </c>
      <c r="K12" s="8">
        <f>$I12+$F12</f>
        <v>0</v>
      </c>
      <c r="L12" s="8">
        <f>$J12+$G12</f>
        <v>0</v>
      </c>
      <c r="M12" s="8">
        <f t="shared" si="5"/>
        <v>0</v>
      </c>
      <c r="N12" s="8">
        <f t="shared" si="6"/>
        <v>0</v>
      </c>
      <c r="O12" s="8">
        <f t="shared" si="5"/>
        <v>0</v>
      </c>
      <c r="P12" s="8">
        <f t="shared" si="6"/>
        <v>0</v>
      </c>
      <c r="Q12" s="22"/>
      <c r="R12" s="64"/>
      <c r="S12" s="59" t="s">
        <v>25</v>
      </c>
      <c r="T12" s="59" t="s">
        <v>8</v>
      </c>
      <c r="U12" s="59"/>
      <c r="V12" s="59"/>
      <c r="W12" s="59"/>
      <c r="X12" s="59">
        <v>32</v>
      </c>
      <c r="Y12" s="59" t="s">
        <v>26</v>
      </c>
      <c r="Z12" s="60"/>
    </row>
    <row r="13" spans="1:27" s="56" customFormat="1" ht="15.75" customHeight="1">
      <c r="A13" s="50"/>
      <c r="B13" s="77"/>
      <c r="C13" s="5" t="s">
        <v>27</v>
      </c>
      <c r="D13" s="4"/>
      <c r="E13" s="5">
        <f t="shared" si="0"/>
        <v>0</v>
      </c>
      <c r="F13" s="2">
        <f t="shared" si="1"/>
        <v>0</v>
      </c>
      <c r="G13" s="6">
        <f t="shared" si="2"/>
        <v>0</v>
      </c>
      <c r="H13" s="9"/>
      <c r="I13" s="6">
        <f t="shared" si="3"/>
        <v>0</v>
      </c>
      <c r="J13" s="6">
        <f t="shared" si="4"/>
        <v>0</v>
      </c>
      <c r="K13" s="93"/>
      <c r="L13" s="93"/>
      <c r="M13" s="8">
        <f t="shared" si="5"/>
        <v>0</v>
      </c>
      <c r="N13" s="8">
        <f t="shared" si="6"/>
        <v>0</v>
      </c>
      <c r="O13" s="8">
        <f t="shared" si="5"/>
        <v>0</v>
      </c>
      <c r="P13" s="8">
        <f t="shared" si="6"/>
        <v>0</v>
      </c>
      <c r="Q13" s="22"/>
      <c r="R13" s="64"/>
      <c r="S13" s="59" t="s">
        <v>28</v>
      </c>
      <c r="T13" s="59" t="s">
        <v>29</v>
      </c>
      <c r="U13" s="59"/>
      <c r="V13" s="59">
        <v>4</v>
      </c>
      <c r="W13" s="59"/>
      <c r="X13" s="59">
        <v>64</v>
      </c>
      <c r="Y13" s="59" t="s">
        <v>30</v>
      </c>
      <c r="Z13" s="60"/>
    </row>
    <row r="14" spans="1:27" s="56" customFormat="1" ht="15.75" customHeight="1">
      <c r="A14" s="50"/>
      <c r="B14" s="77"/>
      <c r="C14" s="5" t="s">
        <v>31</v>
      </c>
      <c r="D14" s="4"/>
      <c r="E14" s="5">
        <f t="shared" si="0"/>
        <v>0</v>
      </c>
      <c r="F14" s="2">
        <f t="shared" si="1"/>
        <v>0</v>
      </c>
      <c r="G14" s="6">
        <f t="shared" si="2"/>
        <v>0</v>
      </c>
      <c r="H14" s="9"/>
      <c r="I14" s="6">
        <f t="shared" si="3"/>
        <v>0</v>
      </c>
      <c r="J14" s="6">
        <f t="shared" si="4"/>
        <v>0</v>
      </c>
      <c r="K14" s="93"/>
      <c r="L14" s="93"/>
      <c r="M14" s="8">
        <f t="shared" si="5"/>
        <v>0</v>
      </c>
      <c r="N14" s="8">
        <f t="shared" si="6"/>
        <v>0</v>
      </c>
      <c r="O14" s="8">
        <f t="shared" si="5"/>
        <v>0</v>
      </c>
      <c r="P14" s="8">
        <f t="shared" si="6"/>
        <v>0</v>
      </c>
      <c r="Q14" s="22"/>
      <c r="R14" s="64"/>
      <c r="S14" s="59" t="s">
        <v>32</v>
      </c>
      <c r="T14" s="59" t="s">
        <v>33</v>
      </c>
      <c r="U14" s="59"/>
      <c r="V14" s="59">
        <v>4</v>
      </c>
      <c r="W14" s="59"/>
      <c r="X14" s="59"/>
      <c r="Y14" s="59"/>
      <c r="Z14" s="60"/>
    </row>
    <row r="15" spans="1:27" s="56" customFormat="1" ht="15.75" customHeight="1">
      <c r="A15" s="50"/>
      <c r="B15" s="77"/>
      <c r="C15" s="5" t="s">
        <v>34</v>
      </c>
      <c r="D15" s="4"/>
      <c r="E15" s="5">
        <f t="shared" si="0"/>
        <v>0</v>
      </c>
      <c r="F15" s="2">
        <f t="shared" si="1"/>
        <v>0</v>
      </c>
      <c r="G15" s="6">
        <f t="shared" si="2"/>
        <v>0</v>
      </c>
      <c r="H15" s="9"/>
      <c r="I15" s="6">
        <f t="shared" si="3"/>
        <v>0</v>
      </c>
      <c r="J15" s="6">
        <f t="shared" si="4"/>
        <v>0</v>
      </c>
      <c r="K15" s="93"/>
      <c r="L15" s="93"/>
      <c r="M15" s="8">
        <f t="shared" si="5"/>
        <v>0</v>
      </c>
      <c r="N15" s="8">
        <f t="shared" si="6"/>
        <v>0</v>
      </c>
      <c r="O15" s="8">
        <f t="shared" si="5"/>
        <v>0</v>
      </c>
      <c r="P15" s="8">
        <f t="shared" si="6"/>
        <v>0</v>
      </c>
      <c r="Q15" s="22"/>
      <c r="R15" s="64"/>
      <c r="S15" s="59" t="s">
        <v>35</v>
      </c>
      <c r="T15" s="59" t="s">
        <v>36</v>
      </c>
      <c r="U15" s="59">
        <v>4</v>
      </c>
      <c r="V15" s="59"/>
      <c r="W15" s="67"/>
      <c r="X15" s="67"/>
      <c r="Y15" s="59"/>
      <c r="Z15" s="60"/>
    </row>
    <row r="16" spans="1:27" s="56" customFormat="1" ht="16.5" customHeight="1" thickBot="1">
      <c r="A16" s="50"/>
      <c r="B16" s="77"/>
      <c r="C16" s="11" t="s">
        <v>37</v>
      </c>
      <c r="D16" s="12"/>
      <c r="E16" s="11">
        <f t="shared" si="0"/>
        <v>0</v>
      </c>
      <c r="F16" s="2">
        <f t="shared" si="1"/>
        <v>0</v>
      </c>
      <c r="G16" s="6">
        <f t="shared" si="2"/>
        <v>0</v>
      </c>
      <c r="H16" s="9"/>
      <c r="I16" s="6">
        <f t="shared" si="3"/>
        <v>0</v>
      </c>
      <c r="J16" s="6">
        <f t="shared" si="4"/>
        <v>0</v>
      </c>
      <c r="K16" s="94"/>
      <c r="L16" s="94"/>
      <c r="M16" s="13">
        <f t="shared" si="5"/>
        <v>0</v>
      </c>
      <c r="N16" s="13">
        <f t="shared" si="6"/>
        <v>0</v>
      </c>
      <c r="O16" s="13">
        <f t="shared" si="5"/>
        <v>0</v>
      </c>
      <c r="P16" s="13">
        <f t="shared" si="6"/>
        <v>0</v>
      </c>
      <c r="Q16" s="22"/>
      <c r="R16" s="64"/>
      <c r="S16" s="59" t="s">
        <v>38</v>
      </c>
      <c r="T16" s="59" t="s">
        <v>39</v>
      </c>
      <c r="U16" s="67">
        <v>4</v>
      </c>
      <c r="V16" s="67"/>
      <c r="W16" s="68"/>
      <c r="X16" s="68"/>
      <c r="Y16" s="68"/>
      <c r="Z16" s="69"/>
    </row>
    <row r="17" spans="1:26" s="56" customFormat="1" ht="16.5" customHeight="1">
      <c r="A17" s="50"/>
      <c r="B17" s="77"/>
      <c r="C17" s="95" t="s">
        <v>40</v>
      </c>
      <c r="D17" s="96"/>
      <c r="E17" s="96"/>
      <c r="F17" s="97"/>
      <c r="G17" s="97"/>
      <c r="H17" s="97"/>
      <c r="I17" s="97"/>
      <c r="J17" s="98"/>
      <c r="K17" s="40">
        <f>SUM(K9:K12)</f>
        <v>0</v>
      </c>
      <c r="L17" s="41">
        <f>SUM(L9:L12)</f>
        <v>0</v>
      </c>
      <c r="M17" s="41">
        <f>SUM(M9:M16)</f>
        <v>0</v>
      </c>
      <c r="N17" s="41">
        <f>SUM(N9:N16)</f>
        <v>0</v>
      </c>
      <c r="O17" s="41">
        <f>SUM(O9:O16)</f>
        <v>0</v>
      </c>
      <c r="P17" s="41">
        <f t="shared" ref="P17" si="7">SUM(P9:P16)</f>
        <v>0</v>
      </c>
      <c r="Q17" s="22"/>
      <c r="R17" s="64"/>
      <c r="S17" s="69"/>
      <c r="T17" s="69"/>
      <c r="U17" s="69"/>
      <c r="V17" s="69"/>
      <c r="W17" s="69"/>
      <c r="X17" s="69"/>
      <c r="Y17" s="69"/>
      <c r="Z17" s="69"/>
    </row>
    <row r="18" spans="1:26" s="56" customFormat="1" ht="16.5" customHeight="1">
      <c r="A18" s="50"/>
      <c r="B18" s="77"/>
      <c r="C18" s="99" t="s">
        <v>41</v>
      </c>
      <c r="D18" s="97"/>
      <c r="E18" s="97"/>
      <c r="F18" s="97"/>
      <c r="G18" s="97"/>
      <c r="H18" s="97"/>
      <c r="I18" s="97"/>
      <c r="J18" s="98"/>
      <c r="K18" s="42">
        <f>IF(K17&gt;=16,"None",16-K17)</f>
        <v>16</v>
      </c>
      <c r="L18" s="43">
        <f>IF(L17&gt;=16,"None",16-L17)</f>
        <v>16</v>
      </c>
      <c r="M18" s="43">
        <f>IF(M17&gt;=128,"None",128-M17)</f>
        <v>128</v>
      </c>
      <c r="N18" s="43">
        <f>IF(N17&gt;=128,"None",128-N17)</f>
        <v>128</v>
      </c>
      <c r="O18" s="43">
        <f>IF(O17&gt;=128,"None",128-O17)</f>
        <v>128</v>
      </c>
      <c r="P18" s="43">
        <f>IF(P17&gt;=128,"None",128-P17)</f>
        <v>128</v>
      </c>
      <c r="Q18" s="22"/>
      <c r="R18" s="64"/>
      <c r="S18" s="69"/>
      <c r="T18" s="69"/>
      <c r="U18" s="69"/>
      <c r="V18" s="69"/>
      <c r="W18" s="69"/>
      <c r="X18" s="69"/>
      <c r="Y18" s="69"/>
      <c r="Z18" s="69"/>
    </row>
    <row r="19" spans="1:26" s="56" customFormat="1" ht="16.5" customHeight="1" thickBot="1">
      <c r="A19" s="50"/>
      <c r="B19" s="78"/>
      <c r="C19" s="103" t="s">
        <v>42</v>
      </c>
      <c r="D19" s="104"/>
      <c r="E19" s="104"/>
      <c r="F19" s="104"/>
      <c r="G19" s="104"/>
      <c r="H19" s="104"/>
      <c r="I19" s="104"/>
      <c r="J19" s="105"/>
      <c r="K19" s="71" t="str">
        <f>IF(K17&gt;16,"NOT OK",IF(L17&gt;16,"NOT OK","OK"))</f>
        <v>OK</v>
      </c>
      <c r="L19" s="72"/>
      <c r="M19" s="72" t="str">
        <f>IF(M17&gt;128,"NOT OK",IF(N17&gt;128,"NOT OK","OK"))</f>
        <v>OK</v>
      </c>
      <c r="N19" s="72"/>
      <c r="O19" s="72" t="str">
        <f>IF(O17&gt;128,"NOT OK",IF(P17&gt;128,"NOT OK","OK"))</f>
        <v>OK</v>
      </c>
      <c r="P19" s="72"/>
      <c r="Q19" s="22"/>
      <c r="R19" s="64"/>
      <c r="S19" s="69"/>
      <c r="T19" s="69"/>
      <c r="U19" s="69"/>
      <c r="V19" s="69"/>
      <c r="W19" s="69"/>
      <c r="X19" s="69"/>
      <c r="Y19" s="69"/>
      <c r="Z19" s="69"/>
    </row>
    <row r="20" spans="1:26" s="56" customFormat="1">
      <c r="A20" s="50"/>
      <c r="B20" s="51"/>
      <c r="C20" s="52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0"/>
      <c r="R20" s="55"/>
    </row>
    <row r="21" spans="1:26" s="56" customFormat="1">
      <c r="A21" s="50"/>
      <c r="B21" s="53" t="s">
        <v>47</v>
      </c>
      <c r="C21" s="52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20"/>
      <c r="R21" s="55"/>
    </row>
    <row r="22" spans="1:26" s="56" customFormat="1">
      <c r="A22" s="19"/>
      <c r="B22" s="10"/>
      <c r="C22" s="44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0"/>
      <c r="R22" s="70"/>
    </row>
    <row r="23" spans="1:26" s="56" customFormat="1">
      <c r="A23" s="19"/>
      <c r="B23" s="10"/>
      <c r="C23" s="44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0"/>
      <c r="R23" s="70"/>
    </row>
    <row r="24" spans="1:26" s="56" customFormat="1" ht="16.2" thickBot="1">
      <c r="A24" s="23"/>
      <c r="B24" s="24"/>
      <c r="C24" s="2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/>
      <c r="R24" s="70"/>
    </row>
  </sheetData>
  <sheetProtection algorithmName="SHA-512" hashValue="kMziA8Mxm7D34nMh6czYTDOEY6c9Iy0vf9vQvyysekkHdVJJl3SUXTVFGCMD3m+XTcxWGvCKbDG9jwf+toeGcg==" saltValue="x3ntynFJviwxr9u8oB6hlg==" spinCount="100000" sheet="1" objects="1" scenarios="1" selectLockedCells="1"/>
  <customSheetViews>
    <customSheetView guid="{04C2AD28-D86B-4D26-89E7-33DFA16C6268}" showPageBreaks="1" showGridLines="0" showRowCol="0" zeroValues="0" printArea="1" hiddenColumns="1" topLeftCell="A10">
      <selection sqref="A1:Q24"/>
      <pageMargins left="0.7" right="0.7" top="0.75" bottom="0.75" header="0.3" footer="0.3"/>
      <pageSetup paperSize="9" scale="65" orientation="portrait" verticalDpi="0" r:id="rId1"/>
    </customSheetView>
  </customSheetViews>
  <mergeCells count="17">
    <mergeCell ref="C19:J19"/>
    <mergeCell ref="K19:L19"/>
    <mergeCell ref="M19:N19"/>
    <mergeCell ref="O19:P19"/>
    <mergeCell ref="B4:P4"/>
    <mergeCell ref="D2:O2"/>
    <mergeCell ref="B5:B19"/>
    <mergeCell ref="F6:G7"/>
    <mergeCell ref="H6:H8"/>
    <mergeCell ref="I6:J7"/>
    <mergeCell ref="K6:L7"/>
    <mergeCell ref="M6:N7"/>
    <mergeCell ref="O6:P7"/>
    <mergeCell ref="K13:L16"/>
    <mergeCell ref="C17:J17"/>
    <mergeCell ref="C18:J18"/>
    <mergeCell ref="C5:P5"/>
  </mergeCells>
  <conditionalFormatting sqref="H9:H16">
    <cfRule type="expression" dxfId="51" priority="57" stopIfTrue="1">
      <formula>$E9=0</formula>
    </cfRule>
    <cfRule type="expression" dxfId="50" priority="58">
      <formula>$E9="CIML4-HP"</formula>
    </cfRule>
    <cfRule type="expression" dxfId="49" priority="59">
      <formula>$E9="CIML4"</formula>
    </cfRule>
    <cfRule type="expression" dxfId="48" priority="60">
      <formula>$E9="CAES16"</formula>
    </cfRule>
    <cfRule type="expression" dxfId="47" priority="61">
      <formula>$E9="CAES4"</formula>
    </cfRule>
    <cfRule type="expression" dxfId="46" priority="62">
      <formula>$E9="CODP4"</formula>
    </cfRule>
    <cfRule type="expression" dxfId="45" priority="63">
      <formula>$E9="COL4"</formula>
    </cfRule>
    <cfRule type="expression" dxfId="44" priority="64">
      <formula>$E9="CDN64"</formula>
    </cfRule>
    <cfRule type="expression" dxfId="43" priority="65">
      <formula>$E9="CCN32"</formula>
    </cfRule>
  </conditionalFormatting>
  <conditionalFormatting sqref="H9:H16">
    <cfRule type="expression" dxfId="42" priority="66">
      <formula>$E$31="CAN32"</formula>
    </cfRule>
  </conditionalFormatting>
  <conditionalFormatting sqref="K19">
    <cfRule type="expression" dxfId="41" priority="49">
      <formula>$K$19="OK"</formula>
    </cfRule>
    <cfRule type="expression" dxfId="40" priority="50">
      <formula>$K$19="NOT OK"</formula>
    </cfRule>
  </conditionalFormatting>
  <conditionalFormatting sqref="M17">
    <cfRule type="expression" dxfId="39" priority="44">
      <formula>$M$17&gt;128</formula>
    </cfRule>
    <cfRule type="expression" dxfId="38" priority="45">
      <formula>$M$17=128</formula>
    </cfRule>
    <cfRule type="expression" dxfId="37" priority="46">
      <formula>$M$17&lt;128</formula>
    </cfRule>
  </conditionalFormatting>
  <conditionalFormatting sqref="K17">
    <cfRule type="expression" dxfId="36" priority="54">
      <formula>$K$17&gt;16</formula>
    </cfRule>
    <cfRule type="expression" dxfId="35" priority="55">
      <formula>$K$17=16</formula>
    </cfRule>
    <cfRule type="expression" dxfId="34" priority="56">
      <formula>$K$17&lt;16</formula>
    </cfRule>
  </conditionalFormatting>
  <conditionalFormatting sqref="L17">
    <cfRule type="expression" dxfId="33" priority="38">
      <formula>$L$17&gt;16</formula>
    </cfRule>
    <cfRule type="expression" dxfId="32" priority="39">
      <formula>$L$17=16</formula>
    </cfRule>
    <cfRule type="expression" dxfId="31" priority="40">
      <formula>$L$17&lt;16</formula>
    </cfRule>
  </conditionalFormatting>
  <conditionalFormatting sqref="L18">
    <cfRule type="expression" dxfId="30" priority="51">
      <formula>$L$17&gt;16</formula>
    </cfRule>
    <cfRule type="expression" dxfId="29" priority="52">
      <formula>$L$17=16</formula>
    </cfRule>
    <cfRule type="expression" dxfId="28" priority="53">
      <formula>$L$17&lt;16</formula>
    </cfRule>
  </conditionalFormatting>
  <conditionalFormatting sqref="K18">
    <cfRule type="expression" dxfId="27" priority="35">
      <formula>$K$17&gt;16</formula>
    </cfRule>
    <cfRule type="expression" dxfId="26" priority="36">
      <formula>$K$17=16</formula>
    </cfRule>
    <cfRule type="expression" dxfId="25" priority="37">
      <formula>$K$17&lt;16</formula>
    </cfRule>
  </conditionalFormatting>
  <conditionalFormatting sqref="M18">
    <cfRule type="expression" dxfId="24" priority="41">
      <formula>$M$17&gt;128</formula>
    </cfRule>
    <cfRule type="expression" dxfId="23" priority="42">
      <formula>$M$17=128</formula>
    </cfRule>
    <cfRule type="expression" dxfId="22" priority="43">
      <formula>$M$17&lt;128</formula>
    </cfRule>
  </conditionalFormatting>
  <conditionalFormatting sqref="N17">
    <cfRule type="expression" dxfId="21" priority="29">
      <formula>N17&gt;128</formula>
    </cfRule>
    <cfRule type="expression" dxfId="20" priority="30">
      <formula>N17=128</formula>
    </cfRule>
    <cfRule type="expression" dxfId="19" priority="31">
      <formula>N17&lt;128</formula>
    </cfRule>
  </conditionalFormatting>
  <conditionalFormatting sqref="O17">
    <cfRule type="expression" dxfId="18" priority="26">
      <formula>O17&gt;128</formula>
    </cfRule>
    <cfRule type="expression" dxfId="17" priority="27">
      <formula>O17=128</formula>
    </cfRule>
    <cfRule type="expression" dxfId="16" priority="28">
      <formula>O17&lt;128</formula>
    </cfRule>
  </conditionalFormatting>
  <conditionalFormatting sqref="P17">
    <cfRule type="expression" dxfId="15" priority="23">
      <formula>P17&gt;128</formula>
    </cfRule>
    <cfRule type="expression" dxfId="14" priority="24">
      <formula>P17=128</formula>
    </cfRule>
    <cfRule type="expression" dxfId="13" priority="25">
      <formula>P17&lt;128</formula>
    </cfRule>
  </conditionalFormatting>
  <conditionalFormatting sqref="N18">
    <cfRule type="expression" dxfId="12" priority="32">
      <formula>N17&gt;128</formula>
    </cfRule>
    <cfRule type="expression" dxfId="11" priority="33">
      <formula>N17=128</formula>
    </cfRule>
    <cfRule type="expression" dxfId="10" priority="34">
      <formula>N17&lt;128</formula>
    </cfRule>
  </conditionalFormatting>
  <conditionalFormatting sqref="O18">
    <cfRule type="expression" dxfId="9" priority="14">
      <formula>O17&gt;128</formula>
    </cfRule>
    <cfRule type="expression" dxfId="8" priority="15">
      <formula>O17=128</formula>
    </cfRule>
    <cfRule type="expression" dxfId="7" priority="16">
      <formula>O17&lt;128</formula>
    </cfRule>
  </conditionalFormatting>
  <conditionalFormatting sqref="P18">
    <cfRule type="expression" dxfId="6" priority="11">
      <formula>P17&gt;128</formula>
    </cfRule>
    <cfRule type="expression" dxfId="5" priority="12">
      <formula>P17=128</formula>
    </cfRule>
    <cfRule type="expression" dxfId="4" priority="13">
      <formula>P17&lt;128</formula>
    </cfRule>
  </conditionalFormatting>
  <conditionalFormatting sqref="O19">
    <cfRule type="expression" dxfId="3" priority="47">
      <formula>O19="OK"</formula>
    </cfRule>
    <cfRule type="expression" dxfId="2" priority="48">
      <formula>O19="NOT OK"</formula>
    </cfRule>
  </conditionalFormatting>
  <conditionalFormatting sqref="M19">
    <cfRule type="expression" dxfId="1" priority="3">
      <formula>M19="OK"</formula>
    </cfRule>
    <cfRule type="expression" dxfId="0" priority="4">
      <formula>M19="NOT OK"</formula>
    </cfRule>
  </conditionalFormatting>
  <dataValidations count="2">
    <dataValidation type="list" showInputMessage="1" showErrorMessage="1" sqref="D9:D16">
      <formula1>CardNames</formula1>
    </dataValidation>
    <dataValidation type="list" allowBlank="1" showInputMessage="1" showErrorMessage="1" sqref="H9:H16">
      <formula1>INDIRECT(D9)</formula1>
    </dataValidation>
  </dataValidations>
  <pageMargins left="0.7" right="0.7" top="0.75" bottom="0.75" header="0.3" footer="0.3"/>
  <pageSetup paperSize="9" scale="65" orientation="portrait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6D19F1B4CA9745AE26F2497609FD6C" ma:contentTypeVersion="129" ma:contentTypeDescription="Create a new document." ma:contentTypeScope="" ma:versionID="b1e9684390f9273f393f5db321b72c07">
  <xsd:schema xmlns:xsd="http://www.w3.org/2001/XMLSchema" xmlns:xs="http://www.w3.org/2001/XMLSchema" xmlns:p="http://schemas.microsoft.com/office/2006/metadata/properties" xmlns:ns2="b5b92a68-70fa-4cdf-bb3a-b7b4ce44b88d" xmlns:ns4="http://schemas.microsoft.com/sharepoint/v4" xmlns:ns5="315aad8e-1cdb-4494-8b6a-12b18b6f0951" targetNamespace="http://schemas.microsoft.com/office/2006/metadata/properties" ma:root="true" ma:fieldsID="8fea52d66d85211ca1937268e169ddb0" ns2:_="" ns4:_="" ns5:_="">
    <xsd:import namespace="b5b92a68-70fa-4cdf-bb3a-b7b4ce44b88d"/>
    <xsd:import namespace="http://schemas.microsoft.com/sharepoint/v4"/>
    <xsd:import namespace="315aad8e-1cdb-4494-8b6a-12b18b6f0951"/>
    <xsd:element name="properties">
      <xsd:complexType>
        <xsd:sequence>
          <xsd:element name="documentManagement">
            <xsd:complexType>
              <xsd:all>
                <xsd:element ref="ns2:Resource_Type" minOccurs="0"/>
                <xsd:element ref="ns2:Date_x0020_Revised" minOccurs="0"/>
                <xsd:element ref="ns2:Revision" minOccurs="0"/>
                <xsd:element ref="ns2:Document_x0020_Number" minOccurs="0"/>
                <xsd:element ref="ns2:Business_x0020_Unit" minOccurs="0"/>
                <xsd:element ref="ns2:Short_x0020_Title_x0020__x002d__x0020_corp" minOccurs="0"/>
                <xsd:element ref="ns2:Long_x0020_Title" minOccurs="0"/>
                <xsd:element ref="ns2:Description_x0020__x002d__x0020_corp" minOccurs="0"/>
                <xsd:element ref="ns2:Product_x0020_Family" minOccurs="0"/>
                <xsd:element ref="ns2:Product_x0020_Series" minOccurs="0"/>
                <xsd:element ref="ns2:Product_x0020_Model" minOccurs="0"/>
                <xsd:element ref="ns2:Web_x0020_Grouping" minOccurs="0"/>
                <xsd:element ref="ns2:Web_x0020_Placement" minOccurs="0"/>
                <xsd:element ref="ns2:Delete" minOccurs="0"/>
                <xsd:element ref="ns2:Language" minOccurs="0"/>
                <xsd:element ref="ns2:Localization_x0020_Parent" minOccurs="0"/>
                <xsd:element ref="ns2:Security_x0020_Tags" minOccurs="0"/>
                <xsd:element ref="ns2:Status" minOccurs="0"/>
                <xsd:element ref="ns2:Video_x0020_Height" minOccurs="0"/>
                <xsd:element ref="ns2:Video_x0020_Preview_x0020_Image_x0020_URL" minOccurs="0"/>
                <xsd:element ref="ns2:Video_x0020_URL" minOccurs="0"/>
                <xsd:element ref="ns2:Video_x0020_Width" minOccurs="0"/>
                <xsd:element ref="ns2:Discontinued" minOccurs="0"/>
                <xsd:element ref="ns2:SEOKeywords" minOccurs="0"/>
                <xsd:element ref="ns2:Ecommerce" minOccurs="0"/>
                <xsd:element ref="ns2:Campaign" minOccurs="0"/>
                <xsd:element ref="ns2:Publish_x0020_now" minOccurs="0"/>
                <xsd:element ref="ns2:Affected_x0020_Date_x0020_Range" minOccurs="0"/>
                <xsd:element ref="ns2:Thumbnail" minOccurs="0"/>
                <xsd:element ref="ns2:Download_x0020_Link" minOccurs="0"/>
                <xsd:element ref="ns2:SecurityTag" minOccurs="0"/>
                <xsd:element ref="ns2:UniqueURL" minOccurs="0"/>
                <xsd:element ref="ns2:Topics" minOccurs="0"/>
                <xsd:element ref="ns2:Description_x0020__x002d__x0020_cin" minOccurs="0"/>
                <xsd:element ref="ns2:rjyr" minOccurs="0"/>
                <xsd:element ref="ns2:Short_x0020_Title_x0020__x002d__x0020_pro" minOccurs="0"/>
                <xsd:element ref="ns2:Description_x0020__x002d__x0020_pro" minOccurs="0"/>
                <xsd:element ref="ns2:Description_x0020__x002d__x0020_sys" minOccurs="0"/>
                <xsd:element ref="ns2:lyar" minOccurs="0"/>
                <xsd:element ref="ns2:Long_x0020_Title_x0020__x002d__x0020_pro" minOccurs="0"/>
                <xsd:element ref="ns2:Long_x0020_Title_x0020__x002d__x0020_sys" minOccurs="0"/>
                <xsd:element ref="ns2:UpdateTitlewithName" minOccurs="0"/>
                <xsd:element ref="ns2:BadData" minOccurs="0"/>
                <xsd:element ref="ns2:Unique_x0020_URL" minOccurs="0"/>
                <xsd:element ref="ns2:Qual_x0020_Control" minOccurs="0"/>
                <xsd:element ref="ns2:Region" minOccurs="0"/>
                <xsd:element ref="ns2:External_x0020_Resource_x0020_URL" minOccurs="0"/>
                <xsd:element ref="ns2:Keywords_x003a_KeywordAliases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RMSFileName" minOccurs="0"/>
                <xsd:element ref="ns2:RMSPATH" minOccurs="0"/>
                <xsd:element ref="ns2:Short_x0020_Title_x0020__x002d__x0020_sys" minOccurs="0"/>
                <xsd:element ref="ns2:Short_x0020_Title_x0020__x002d__x0020_cin" minOccurs="0"/>
                <xsd:element ref="ns4:IconOverlay" minOccurs="0"/>
                <xsd:element ref="ns2:MediaLengthInSeconds" minOccurs="0"/>
                <xsd:element ref="ns2:RML_Event_x0020__x0028_2_x0029_" minOccurs="0"/>
                <xsd:element ref="ns2:Long_x0020_Title_x0020__x002d__x0020_cin" minOccurs="0"/>
                <xsd:element ref="ns2:lcf76f155ced4ddcb4097134ff3c332f" minOccurs="0"/>
                <xsd:element ref="ns5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b92a68-70fa-4cdf-bb3a-b7b4ce44b88d" elementFormDefault="qualified">
    <xsd:import namespace="http://schemas.microsoft.com/office/2006/documentManagement/types"/>
    <xsd:import namespace="http://schemas.microsoft.com/office/infopath/2007/PartnerControls"/>
    <xsd:element name="Resource_Type" ma:index="2" nillable="true" ma:displayName="Resource Type" ma:list="{d9083169-5e84-49f4-8be1-49d3aa211bd5}" ma:internalName="Resource_Type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ate_x0020_Revised" ma:index="4" nillable="true" ma:displayName="Date Revised" ma:format="DateOnly" ma:internalName="Date_x0020_Revised" ma:readOnly="false">
      <xsd:simpleType>
        <xsd:restriction base="dms:DateTime"/>
      </xsd:simpleType>
    </xsd:element>
    <xsd:element name="Revision" ma:index="5" nillable="true" ma:displayName="Revision Notes" ma:internalName="Revision" ma:readOnly="false">
      <xsd:simpleType>
        <xsd:restriction base="dms:Text">
          <xsd:maxLength value="255"/>
        </xsd:restriction>
      </xsd:simpleType>
    </xsd:element>
    <xsd:element name="Document_x0020_Number" ma:index="6" nillable="true" ma:displayName="Document Number" ma:indexed="true" ma:internalName="Document_x0020_Number" ma:readOnly="false">
      <xsd:simpleType>
        <xsd:restriction base="dms:Text">
          <xsd:maxLength value="15"/>
        </xsd:restriction>
      </xsd:simpleType>
    </xsd:element>
    <xsd:element name="Business_x0020_Unit" ma:index="7" nillable="true" ma:displayName="Business Unit" ma:description="Select all business units that this resource pertains to." ma:internalName="Business_x0020_Unit" ma:readOnly="fa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Pro"/>
                        <xsd:enumeration value="Cin"/>
                        <xsd:enumeration value="Sys"/>
                        <xsd:enumeration value="Select all that apply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Short_x0020_Title_x0020__x002d__x0020_corp" ma:index="8" nillable="true" ma:displayName="Short Title" ma:internalName="Short_x0020_Title_x0020__x002d__x0020_corp" ma:readOnly="false">
      <xsd:simpleType>
        <xsd:restriction base="dms:Text">
          <xsd:maxLength value="255"/>
        </xsd:restriction>
      </xsd:simpleType>
    </xsd:element>
    <xsd:element name="Long_x0020_Title" ma:index="9" nillable="true" ma:displayName="Long Title" ma:indexed="true" ma:internalName="Long_x0020_Title" ma:readOnly="false">
      <xsd:simpleType>
        <xsd:restriction base="dms:Text">
          <xsd:maxLength value="125"/>
        </xsd:restriction>
      </xsd:simpleType>
    </xsd:element>
    <xsd:element name="Description_x0020__x002d__x0020_corp" ma:index="10" nillable="true" ma:displayName="Description - corp" ma:description="Provide enough information so the user knows what is contained in this resource." ma:internalName="Description_x0020__x002d__x0020_corp" ma:readOnly="false">
      <xsd:simpleType>
        <xsd:restriction base="dms:Note"/>
      </xsd:simpleType>
    </xsd:element>
    <xsd:element name="Product_x0020_Family" ma:index="11" nillable="true" ma:displayName="Product Family" ma:list="{cc73e77c-4114-4e57-9abf-97cf663defa0}" ma:internalName="Product_x0020_Family" ma:readOnly="false" ma:showField="Title" ma:web="e01171a4-c7e6-48e3-b3d2-2477858bb3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_x0020_Series" ma:index="12" nillable="true" ma:displayName="Product Series" ma:list="{e8d23ce4-c564-4bc2-9718-bb6d90200ad1}" ma:internalName="Product_x0020_Series" ma:readOnly="false" ma:showField="Marketing_x0020_Series" ma:web="e01171a4-c7e6-48e3-b3d2-2477858bb3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duct_x0020_Model" ma:index="13" nillable="true" ma:displayName="Product Model" ma:list="{84098f31-f584-483b-9db8-61b1c4202e7c}" ma:internalName="Product_x0020_Model" ma:readOnly="false" ma:showField="Marketing_x0020_Model" ma:web="e01171a4-c7e6-48e3-b3d2-2477858bb3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Web_x0020_Grouping" ma:index="14" nillable="true" ma:displayName="Web Grouping" ma:default="Select all that apply" ma:format="Dropdown" ma:internalName="Web_x0020_Grouping" ma:readOnly="false">
      <xsd:simpleType>
        <xsd:restriction base="dms:Choice">
          <xsd:enumeration value="Select all that apply"/>
          <xsd:enumeration value="Product Page"/>
          <xsd:enumeration value="Series Page"/>
          <xsd:enumeration value="Family Page"/>
        </xsd:restriction>
      </xsd:simpleType>
    </xsd:element>
    <xsd:element name="Web_x0020_Placement" ma:index="15" nillable="true" ma:displayName="Web Placement" ma:description="Describe where to post this resource" ma:internalName="Web_x0020_Placement" ma:readOnly="false">
      <xsd:simpleType>
        <xsd:restriction base="dms:Note">
          <xsd:maxLength value="255"/>
        </xsd:restriction>
      </xsd:simpleType>
    </xsd:element>
    <xsd:element name="Delete" ma:index="16" nillable="true" ma:displayName="Archive" ma:default="0" ma:indexed="true" ma:internalName="Delete" ma:readOnly="false">
      <xsd:simpleType>
        <xsd:restriction base="dms:Boolean"/>
      </xsd:simpleType>
    </xsd:element>
    <xsd:element name="Language" ma:index="17" nillable="true" ma:displayName="Language" ma:default="English" ma:format="Dropdown" ma:indexed="true" ma:internalName="Language" ma:readOnly="false">
      <xsd:simpleType>
        <xsd:restriction base="dms:Choice">
          <xsd:enumeration value="British English"/>
          <xsd:enumeration value="English"/>
          <xsd:enumeration value="Arabic"/>
          <xsd:enumeration value="Chinese (Simplified)"/>
          <xsd:enumeration value="Chinese (Traditional)"/>
          <xsd:enumeration value="Dutch"/>
          <xsd:enumeration value="French"/>
          <xsd:enumeration value="German"/>
          <xsd:enumeration value="Hungarian"/>
          <xsd:enumeration value="Italian"/>
          <xsd:enumeration value="Japanese"/>
          <xsd:enumeration value="Korean"/>
          <xsd:enumeration value="Polish"/>
          <xsd:enumeration value="Portuguese"/>
          <xsd:enumeration value="Russian"/>
          <xsd:enumeration value="Spanish"/>
        </xsd:restriction>
      </xsd:simpleType>
    </xsd:element>
    <xsd:element name="Localization_x0020_Parent" ma:index="18" nillable="true" ma:displayName="Localization Parent" ma:list="{b5b92a68-70fa-4cdf-bb3a-b7b4ce44b88d}" ma:internalName="Localization_x0020_Par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curity_x0020_Tags" ma:index="19" nillable="true" ma:displayName="Security Tags" ma:default="Public" ma:internalName="Security_x0020_Tag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ublic"/>
                    <xsd:enumeration value="QSCRep"/>
                    <xsd:enumeration value="CPP Admin"/>
                    <xsd:enumeration value="CPP User"/>
                    <xsd:enumeration value="Direct Dealers"/>
                    <xsd:enumeration value="PREMIER Service Centers"/>
                    <xsd:enumeration value="Service Centers"/>
                    <xsd:enumeration value="Service Training"/>
                    <xsd:enumeration value="TPP"/>
                    <xsd:enumeration value="Not Public"/>
                    <xsd:enumeration value="Pre-Launch"/>
                  </xsd:restriction>
                </xsd:simpleType>
              </xsd:element>
            </xsd:sequence>
          </xsd:extension>
        </xsd:complexContent>
      </xsd:complexType>
    </xsd:element>
    <xsd:element name="Status" ma:index="20" nillable="true" ma:displayName="Status" ma:default="New resource - need approval" ma:format="RadioButtons" ma:internalName="Status" ma:readOnly="false">
      <xsd:simpleType>
        <xsd:restriction base="dms:Choice">
          <xsd:enumeration value="New resource - need approval"/>
          <xsd:enumeration value="Updated resource - need approval"/>
          <xsd:enumeration value="Rejected, see notes"/>
          <xsd:enumeration value="Approved with stipulations"/>
          <xsd:enumeration value="Approved to go live"/>
        </xsd:restriction>
      </xsd:simpleType>
    </xsd:element>
    <xsd:element name="Video_x0020_Height" ma:index="21" nillable="true" ma:displayName="Video Height" ma:internalName="Video_x0020_Height" ma:readOnly="false">
      <xsd:simpleType>
        <xsd:restriction base="dms:Text">
          <xsd:maxLength value="255"/>
        </xsd:restriction>
      </xsd:simpleType>
    </xsd:element>
    <xsd:element name="Video_x0020_Preview_x0020_Image_x0020_URL" ma:index="22" nillable="true" ma:displayName="Video Preview Image URL" ma:format="Hyperlink" ma:internalName="Video_x0020_Preview_x0020_Image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ideo_x0020_URL" ma:index="23" nillable="true" ma:displayName="Video URL" ma:format="Hyperlink" ma:internalName="Video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Video_x0020_Width" ma:index="24" nillable="true" ma:displayName="Video Width" ma:internalName="Video_x0020_Width" ma:readOnly="false">
      <xsd:simpleType>
        <xsd:restriction base="dms:Text">
          <xsd:maxLength value="255"/>
        </xsd:restriction>
      </xsd:simpleType>
    </xsd:element>
    <xsd:element name="Discontinued" ma:index="25" nillable="true" ma:displayName="Discontinued" ma:default="0" ma:internalName="Discontinued" ma:readOnly="false">
      <xsd:simpleType>
        <xsd:restriction base="dms:Boolean"/>
      </xsd:simpleType>
    </xsd:element>
    <xsd:element name="SEOKeywords" ma:index="27" nillable="true" ma:displayName="SEOKeywords" ma:internalName="SEOKeywords" ma:readOnly="false">
      <xsd:simpleType>
        <xsd:restriction base="dms:Note">
          <xsd:maxLength value="255"/>
        </xsd:restriction>
      </xsd:simpleType>
    </xsd:element>
    <xsd:element name="Ecommerce" ma:index="28" nillable="true" ma:displayName="Ecommerce" ma:default="0" ma:internalName="Ecommerce" ma:readOnly="false">
      <xsd:simpleType>
        <xsd:restriction base="dms:Boolean"/>
      </xsd:simpleType>
    </xsd:element>
    <xsd:element name="Campaign" ma:index="29" nillable="true" ma:displayName="Campaign" ma:list="{fe8aab3f-d273-4eec-a0f5-d6dd8cc62006}" ma:internalName="Campaign" ma:readOnly="false" ma:showField="Title">
      <xsd:simpleType>
        <xsd:restriction base="dms:Lookup"/>
      </xsd:simpleType>
    </xsd:element>
    <xsd:element name="Publish_x0020_now" ma:index="30" nillable="true" ma:displayName="PUBLISH TO PRODUCTION ON SAVE" ma:default="0" ma:description="Items are published within the hour to DEV by default.  To bypass this default and publish directly to PRODUCTION, please check this box.&#10;" ma:internalName="Publish_x0020_now" ma:readOnly="false">
      <xsd:simpleType>
        <xsd:restriction base="dms:Boolean"/>
      </xsd:simpleType>
    </xsd:element>
    <xsd:element name="Affected_x0020_Date_x0020_Range" ma:index="31" nillable="true" ma:displayName="Affected Date Range" ma:internalName="Affected_x0020_Date_x0020_Range" ma:readOnly="false">
      <xsd:simpleType>
        <xsd:restriction base="dms:Text">
          <xsd:maxLength value="255"/>
        </xsd:restriction>
      </xsd:simpleType>
    </xsd:element>
    <xsd:element name="Thumbnail" ma:index="32" nillable="true" ma:displayName="Thumbnail" ma:description="Override the default generated thumbnail with the image at this link." ma:internalName="Thumbnail" ma:readOnly="false">
      <xsd:simpleType>
        <xsd:restriction base="dms:Text">
          <xsd:maxLength value="255"/>
        </xsd:restriction>
      </xsd:simpleType>
    </xsd:element>
    <xsd:element name="Download_x0020_Link" ma:index="33" nillable="true" ma:displayName="Download Link" ma:description="Must leave description blank" ma:format="Hyperlink" ma:internalName="Download_x0020_Link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ecurityTag" ma:index="34" nillable="true" ma:displayName="SecurityTag" ma:list="{e2afacc7-d0b4-4b81-83e6-a59e9fdfd063}" ma:internalName="SecurityTag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iqueURL" ma:index="35" nillable="true" ma:displayName="UniqueURL" ma:internalName="UniqueURL" ma:readOnly="false">
      <xsd:simpleType>
        <xsd:restriction base="dms:Note"/>
      </xsd:simpleType>
    </xsd:element>
    <xsd:element name="Topics" ma:index="36" nillable="true" ma:displayName="Topics" ma:internalName="Topic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pplications"/>
                    <xsd:enumeration value="Design Best Practices"/>
                    <xsd:enumeration value="Market-Specific Case Studies"/>
                    <xsd:enumeration value="Systems Control"/>
                  </xsd:restriction>
                </xsd:simpleType>
              </xsd:element>
            </xsd:sequence>
          </xsd:extension>
        </xsd:complexContent>
      </xsd:complexType>
    </xsd:element>
    <xsd:element name="Description_x0020__x002d__x0020_cin" ma:index="40" nillable="true" ma:displayName="Description - cin" ma:hidden="true" ma:internalName="Description_x0020__x002d__x0020_cin" ma:readOnly="false">
      <xsd:simpleType>
        <xsd:restriction base="dms:Note"/>
      </xsd:simpleType>
    </xsd:element>
    <xsd:element name="rjyr" ma:index="41" nillable="true" ma:displayName="Text" ma:hidden="true" ma:internalName="rjyr" ma:readOnly="false">
      <xsd:simpleType>
        <xsd:restriction base="dms:Text"/>
      </xsd:simpleType>
    </xsd:element>
    <xsd:element name="Short_x0020_Title_x0020__x002d__x0020_pro" ma:index="42" nillable="true" ma:displayName="Short Title - pro" ma:hidden="true" ma:internalName="Short_x0020_Title_x0020__x002d__x0020_pro" ma:readOnly="false">
      <xsd:simpleType>
        <xsd:restriction base="dms:Text">
          <xsd:maxLength value="255"/>
        </xsd:restriction>
      </xsd:simpleType>
    </xsd:element>
    <xsd:element name="Description_x0020__x002d__x0020_pro" ma:index="43" nillable="true" ma:displayName="Description - pro" ma:hidden="true" ma:internalName="Description_x0020__x002d__x0020_pro" ma:readOnly="false">
      <xsd:simpleType>
        <xsd:restriction base="dms:Note"/>
      </xsd:simpleType>
    </xsd:element>
    <xsd:element name="Description_x0020__x002d__x0020_sys" ma:index="44" nillable="true" ma:displayName="Description - sys" ma:hidden="true" ma:internalName="Description_x0020__x002d__x0020_sys" ma:readOnly="false">
      <xsd:simpleType>
        <xsd:restriction base="dms:Note"/>
      </xsd:simpleType>
    </xsd:element>
    <xsd:element name="lyar" ma:index="45" nillable="true" ma:displayName="Text" ma:hidden="true" ma:internalName="lyar" ma:readOnly="false">
      <xsd:simpleType>
        <xsd:restriction base="dms:Text"/>
      </xsd:simpleType>
    </xsd:element>
    <xsd:element name="Long_x0020_Title_x0020__x002d__x0020_pro" ma:index="46" nillable="true" ma:displayName="Long Title - pro" ma:hidden="true" ma:internalName="Long_x0020_Title_x0020__x002d__x0020_pro" ma:readOnly="false">
      <xsd:simpleType>
        <xsd:restriction base="dms:Text">
          <xsd:maxLength value="255"/>
        </xsd:restriction>
      </xsd:simpleType>
    </xsd:element>
    <xsd:element name="Long_x0020_Title_x0020__x002d__x0020_sys" ma:index="47" nillable="true" ma:displayName="Long Title - sys" ma:hidden="true" ma:indexed="true" ma:internalName="Long_x0020_Title_x0020__x002d__x0020_sys" ma:readOnly="false">
      <xsd:simpleType>
        <xsd:restriction base="dms:Text">
          <xsd:maxLength value="255"/>
        </xsd:restriction>
      </xsd:simpleType>
    </xsd:element>
    <xsd:element name="UpdateTitlewithName" ma:index="48" nillable="true" ma:displayName="UpdateTitlewithName" ma:format="Hyperlink" ma:hidden="true" ma:internalName="UpdateTitlewithNam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BadData" ma:index="49" nillable="true" ma:displayName="BadData" ma:hidden="true" ma:internalName="BadData" ma:readOnly="false">
      <xsd:simpleType>
        <xsd:restriction base="dms:Text">
          <xsd:maxLength value="255"/>
        </xsd:restriction>
      </xsd:simpleType>
    </xsd:element>
    <xsd:element name="Unique_x0020_URL" ma:index="50" nillable="true" ma:displayName="Unique URL" ma:description="Must leave description blank" ma:format="Hyperlink" ma:hidden="true" ma:internalName="Unique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Qual_x0020_Control" ma:index="51" nillable="true" ma:displayName="Qual Control" ma:default="1" ma:hidden="true" ma:internalName="Qual_x0020_Control" ma:readOnly="false">
      <xsd:simpleType>
        <xsd:restriction base="dms:Boolean"/>
      </xsd:simpleType>
    </xsd:element>
    <xsd:element name="Region" ma:index="52" nillable="true" ma:displayName="Region" ma:hidden="true" ma:internalName="Region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North America"/>
                    <xsd:enumeration value="UK"/>
                    <xsd:enumeration value="Germany"/>
                    <xsd:enumeration value="India"/>
                    <xsd:enumeration value="Asia Pacific"/>
                  </xsd:restriction>
                </xsd:simpleType>
              </xsd:element>
            </xsd:sequence>
          </xsd:extension>
        </xsd:complexContent>
      </xsd:complexType>
    </xsd:element>
    <xsd:element name="External_x0020_Resource_x0020_URL" ma:index="57" nillable="true" ma:displayName="External Resource URL" ma:description="Provide the URL only if this is an external resource." ma:format="Hyperlink" ma:hidden="true" ma:internalName="External_x0020_Resource_x0020_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Keywords_x003a_KeywordAliases" ma:index="59" nillable="true" ma:displayName="Keywords:KeywordAliases" ma:hidden="true" ma:list="{11abd9d7-b9be-4edc-9793-d6c1a4ac659f}" ma:internalName="Keywords_x003a_KeywordAliases" ma:readOnly="true" ma:showField="KeywordAliases" ma:web="e01171a4-c7e6-48e3-b3d2-2477858bb320">
      <xsd:simpleType>
        <xsd:restriction base="dms:Lookup"/>
      </xsd:simpleType>
    </xsd:element>
    <xsd:element name="MediaServiceMetadata" ma:index="6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63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6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6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6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67" nillable="true" ma:displayName="Location" ma:hidden="true" ma:internalName="MediaServiceLocation" ma:readOnly="true">
      <xsd:simpleType>
        <xsd:restriction base="dms:Text"/>
      </xsd:simpleType>
    </xsd:element>
    <xsd:element name="MediaServiceAutoKeyPoints" ma:index="6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69" nillable="true" ma:displayName="KeyPoints" ma:hidden="true" ma:internalName="MediaServiceKeyPoints" ma:readOnly="true">
      <xsd:simpleType>
        <xsd:restriction base="dms:Note"/>
      </xsd:simpleType>
    </xsd:element>
    <xsd:element name="RMSFileName" ma:index="70" nillable="true" ma:displayName="RMSFileName" ma:hidden="true" ma:internalName="RMSFileName" ma:readOnly="false">
      <xsd:simpleType>
        <xsd:restriction base="dms:Text">
          <xsd:maxLength value="255"/>
        </xsd:restriction>
      </xsd:simpleType>
    </xsd:element>
    <xsd:element name="RMSPATH" ma:index="71" nillable="true" ma:displayName="RMSPATH" ma:hidden="true" ma:internalName="RMSPATH" ma:readOnly="false">
      <xsd:simpleType>
        <xsd:restriction base="dms:Text">
          <xsd:maxLength value="255"/>
        </xsd:restriction>
      </xsd:simpleType>
    </xsd:element>
    <xsd:element name="Short_x0020_Title_x0020__x002d__x0020_sys" ma:index="72" nillable="true" ma:displayName="Short Title - sys" ma:hidden="true" ma:internalName="Short_x0020_Title_x0020__x002d__x0020_sys" ma:readOnly="false">
      <xsd:simpleType>
        <xsd:restriction base="dms:Text">
          <xsd:maxLength value="255"/>
        </xsd:restriction>
      </xsd:simpleType>
    </xsd:element>
    <xsd:element name="Short_x0020_Title_x0020__x002d__x0020_cin" ma:index="73" nillable="true" ma:displayName="Short Title - cin" ma:hidden="true" ma:internalName="Short_x0020_Title_x0020__x002d__x0020_cin" ma:readOnly="false">
      <xsd:simpleType>
        <xsd:restriction base="dms:Text">
          <xsd:maxLength value="255"/>
        </xsd:restriction>
      </xsd:simpleType>
    </xsd:element>
    <xsd:element name="MediaLengthInSeconds" ma:index="75" nillable="true" ma:displayName="MediaLengthInSeconds" ma:hidden="true" ma:internalName="MediaLengthInSeconds" ma:readOnly="true">
      <xsd:simpleType>
        <xsd:restriction base="dms:Unknown"/>
      </xsd:simpleType>
    </xsd:element>
    <xsd:element name="RML_Event_x0020__x0028_2_x0029_" ma:index="76" nillable="true" ma:displayName="RML_Event (2)" ma:hidden="true" ma:internalName="RML_Event_x0020__x0028_2_x0029_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ong_x0020_Title_x0020__x002d__x0020_cin" ma:index="77" nillable="true" ma:displayName="Long Title - cin" ma:hidden="true" ma:internalName="Long_x0020_Title_x0020__x002d__x0020_cin" ma:readOnly="false">
      <xsd:simpleType>
        <xsd:restriction base="dms:Text">
          <xsd:maxLength value="255"/>
        </xsd:restriction>
      </xsd:simpleType>
    </xsd:element>
    <xsd:element name="lcf76f155ced4ddcb4097134ff3c332f" ma:index="78" nillable="true" ma:taxonomy="true" ma:internalName="lcf76f155ced4ddcb4097134ff3c332f" ma:taxonomyFieldName="MediaServiceImageTags" ma:displayName="Image Tags" ma:readOnly="false" ma:fieldId="{5cf76f15-5ced-4ddc-b409-7134ff3c332f}" ma:taxonomyMulti="true" ma:sspId="ad6164ca-cf4c-4d71-b8e1-70eb95f2e4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8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8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74" nillable="true" ma:displayName="IconOverlay" ma:hidden="true" ma:internalName="IconOverlay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5aad8e-1cdb-4494-8b6a-12b18b6f0951" elementFormDefault="qualified">
    <xsd:import namespace="http://schemas.microsoft.com/office/2006/documentManagement/types"/>
    <xsd:import namespace="http://schemas.microsoft.com/office/infopath/2007/PartnerControls"/>
    <xsd:element name="TaxCatchAll" ma:index="79" nillable="true" ma:displayName="Taxonomy Catch All Column" ma:hidden="true" ma:list="{950a824a-8d3a-4e9a-9d0a-42448889d185}" ma:internalName="TaxCatchAll" ma:readOnly="false" ma:showField="CatchAllData" ma:web="315aad8e-1cdb-4494-8b6a-12b18b6f09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3" ma:displayName="Author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 ma:index="26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ong_x0020_Title xmlns="b5b92a68-70fa-4cdf-bb3a-b7b4ce44b88d">Q-SYS IO Calculator for calculating I/O capacity</Long_x0020_Title>
    <UpdateTitlewithName xmlns="b5b92a68-70fa-4cdf-bb3a-b7b4ce44b88d">
      <Url xsi:nil="true"/>
      <Description xsi:nil="true"/>
    </UpdateTitlewithName>
    <Affected_x0020_Date_x0020_Range xmlns="b5b92a68-70fa-4cdf-bb3a-b7b4ce44b88d" xsi:nil="true"/>
    <Document_x0020_Number xmlns="b5b92a68-70fa-4cdf-bb3a-b7b4ce44b88d">0</Document_x0020_Number>
    <Product_x0020_Model xmlns="b5b92a68-70fa-4cdf-bb3a-b7b4ce44b88d" xsi:nil="true"/>
    <Web_x0020_Grouping xmlns="b5b92a68-70fa-4cdf-bb3a-b7b4ce44b88d">Select all that apply</Web_x0020_Grouping>
    <Video_x0020_Preview_x0020_Image_x0020_URL xmlns="b5b92a68-70fa-4cdf-bb3a-b7b4ce44b88d">
      <Url xsi:nil="true"/>
      <Description xsi:nil="true"/>
    </Video_x0020_Preview_x0020_Image_x0020_URL>
    <Ecommerce xmlns="b5b92a68-70fa-4cdf-bb3a-b7b4ce44b88d">false</Ecommerce>
    <Campaign xmlns="b5b92a68-70fa-4cdf-bb3a-b7b4ce44b88d" xsi:nil="true"/>
    <Publish_x0020_now xmlns="b5b92a68-70fa-4cdf-bb3a-b7b4ce44b88d">true</Publish_x0020_now>
    <rjyr xmlns="b5b92a68-70fa-4cdf-bb3a-b7b4ce44b88d" xsi:nil="true"/>
    <Long_x0020_Title_x0020__x002d__x0020_cin xmlns="b5b92a68-70fa-4cdf-bb3a-b7b4ce44b88d">Q-SYS IO Calculator for calculating I/O capacity</Long_x0020_Title_x0020__x002d__x0020_cin>
    <Long_x0020_Title_x0020__x002d__x0020_sys xmlns="b5b92a68-70fa-4cdf-bb3a-b7b4ce44b88d">Q-SYS IO Calculator for calculating I/O capacity</Long_x0020_Title_x0020__x002d__x0020_sys>
    <Localization_x0020_Parent xmlns="b5b92a68-70fa-4cdf-bb3a-b7b4ce44b88d" xsi:nil="true"/>
    <Date_x0020_Revised xmlns="b5b92a68-70fa-4cdf-bb3a-b7b4ce44b88d" xsi:nil="true"/>
    <Long_x0020_Title_x0020__x002d__x0020_pro xmlns="b5b92a68-70fa-4cdf-bb3a-b7b4ce44b88d" xsi:nil="true"/>
    <SecurityTag xmlns="b5b92a68-70fa-4cdf-bb3a-b7b4ce44b88d" xsi:nil="true"/>
    <Short_x0020_Title_x0020__x002d__x0020_cin xmlns="b5b92a68-70fa-4cdf-bb3a-b7b4ce44b88d">Q-SYS IO Calculator</Short_x0020_Title_x0020__x002d__x0020_cin>
    <Video_x0020_Width xmlns="b5b92a68-70fa-4cdf-bb3a-b7b4ce44b88d" xsi:nil="true"/>
    <Description_x0020__x002d__x0020_cin xmlns="b5b92a68-70fa-4cdf-bb3a-b7b4ce44b88d">Q-SYS IO Calculator for calculating I/O capacity for the I/O Frame, I/O Frame 8S, Core 250i, and Core 500i</Description_x0020__x002d__x0020_cin>
    <Discontinued xmlns="b5b92a68-70fa-4cdf-bb3a-b7b4ce44b88d">false</Discontinued>
    <SEOKeywords xmlns="b5b92a68-70fa-4cdf-bb3a-b7b4ce44b88d">IO
Capacity
core
frame
250
500</SEOKeywords>
    <Web_x0020_Placement xmlns="b5b92a68-70fa-4cdf-bb3a-b7b4ce44b88d" xsi:nil="true"/>
    <Language xmlns="b5b92a68-70fa-4cdf-bb3a-b7b4ce44b88d">English</Language>
    <Thumbnail xmlns="b5b92a68-70fa-4cdf-bb3a-b7b4ce44b88d" xsi:nil="true"/>
    <Unique_x0020_URL xmlns="b5b92a68-70fa-4cdf-bb3a-b7b4ce44b88d">
      <Url xsi:nil="true"/>
      <Description xsi:nil="true"/>
    </Unique_x0020_URL>
    <Resource_Type xmlns="b5b92a68-70fa-4cdf-bb3a-b7b4ce44b88d">
      <Value>41</Value>
    </Resource_Type>
    <Short_x0020_Title_x0020__x002d__x0020_corp xmlns="b5b92a68-70fa-4cdf-bb3a-b7b4ce44b88d">Q-SYS IO Calculator</Short_x0020_Title_x0020__x002d__x0020_corp>
    <Security_x0020_Tags xmlns="b5b92a68-70fa-4cdf-bb3a-b7b4ce44b88d">
      <Value>Public</Value>
    </Security_x0020_Tags>
    <UniqueURL xmlns="b5b92a68-70fa-4cdf-bb3a-b7b4ce44b88d" xsi:nil="true"/>
    <Revision xmlns="b5b92a68-70fa-4cdf-bb3a-b7b4ce44b88d" xsi:nil="true"/>
    <Business_x0020_Unit xmlns="b5b92a68-70fa-4cdf-bb3a-b7b4ce44b88d">
      <Value>Sys</Value>
    </Business_x0020_Unit>
    <Description_x0020__x002d__x0020_sys xmlns="b5b92a68-70fa-4cdf-bb3a-b7b4ce44b88d">Q-SYS IO Calculator for calculating I/O capacity for the I/O Frame, I/O Frame 8S, Core 250i, and Core 500i</Description_x0020__x002d__x0020_sys>
    <Video_x0020_Height xmlns="b5b92a68-70fa-4cdf-bb3a-b7b4ce44b88d" xsi:nil="true"/>
    <Qual_x0020_Control xmlns="b5b92a68-70fa-4cdf-bb3a-b7b4ce44b88d">true</Qual_x0020_Control>
    <Download_x0020_Link xmlns="b5b92a68-70fa-4cdf-bb3a-b7b4ce44b88d">
      <Url xsi:nil="true"/>
      <Description xsi:nil="true"/>
    </Download_x0020_Link>
    <Status xmlns="b5b92a68-70fa-4cdf-bb3a-b7b4ce44b88d">Approved to go live</Status>
    <lyar xmlns="b5b92a68-70fa-4cdf-bb3a-b7b4ce44b88d" xsi:nil="true"/>
    <BadData xmlns="b5b92a68-70fa-4cdf-bb3a-b7b4ce44b88d" xsi:nil="true"/>
    <Description_x0020__x002d__x0020_corp xmlns="b5b92a68-70fa-4cdf-bb3a-b7b4ce44b88d">Q-SYS IO Calculator for calculating I/O capacity for the I/O Frame, I/O Frame 8S, Core 250i, and Core 500i</Description_x0020__x002d__x0020_corp>
    <Product_x0020_Family xmlns="b5b92a68-70fa-4cdf-bb3a-b7b4ce44b88d">
      <Value>38</Value>
    </Product_x0020_Family>
    <Short_x0020_Title_x0020__x002d__x0020_pro xmlns="b5b92a68-70fa-4cdf-bb3a-b7b4ce44b88d" xsi:nil="true"/>
    <Delete xmlns="b5b92a68-70fa-4cdf-bb3a-b7b4ce44b88d">false</Delete>
    <Video_x0020_URL xmlns="b5b92a68-70fa-4cdf-bb3a-b7b4ce44b88d">
      <Url xsi:nil="true"/>
      <Description xsi:nil="true"/>
    </Video_x0020_URL>
    <External_x0020_Resource_x0020_URL xmlns="b5b92a68-70fa-4cdf-bb3a-b7b4ce44b88d">
      <Url xsi:nil="true"/>
      <Description xsi:nil="true"/>
    </External_x0020_Resource_x0020_URL>
    <Short_x0020_Title_x0020__x002d__x0020_sys xmlns="b5b92a68-70fa-4cdf-bb3a-b7b4ce44b88d">Q-SYS IO Calculator</Short_x0020_Title_x0020__x002d__x0020_sys>
    <Description_x0020__x002d__x0020_pro xmlns="b5b92a68-70fa-4cdf-bb3a-b7b4ce44b88d" xsi:nil="true"/>
    <Product_x0020_Series xmlns="b5b92a68-70fa-4cdf-bb3a-b7b4ce44b88d">
      <Value>118</Value>
    </Product_x0020_Series>
    <Topics xmlns="b5b92a68-70fa-4cdf-bb3a-b7b4ce44b88d" xsi:nil="true"/>
    <Region xmlns="b5b92a68-70fa-4cdf-bb3a-b7b4ce44b88d" xsi:nil="true"/>
    <RMSPATH xmlns="b5b92a68-70fa-4cdf-bb3a-b7b4ce44b88d">/sites/marketing/rms/Resouce Management Library/productResources/dn/DSP Cores</RMSPATH>
    <IconOverlay xmlns="http://schemas.microsoft.com/sharepoint/v4" xsi:nil="true"/>
    <RMSFileName xmlns="b5b92a68-70fa-4cdf-bb3a-b7b4ce44b88d">Q_tn_qsys_core_io_calculator.xlsx</RMSFileName>
    <lcf76f155ced4ddcb4097134ff3c332f xmlns="b5b92a68-70fa-4cdf-bb3a-b7b4ce44b88d">
      <Terms xmlns="http://schemas.microsoft.com/office/infopath/2007/PartnerControls"/>
    </lcf76f155ced4ddcb4097134ff3c332f>
    <TaxCatchAll xmlns="315aad8e-1cdb-4494-8b6a-12b18b6f0951" xsi:nil="true"/>
    <RML_Event_x0020__x0028_2_x0029_ xmlns="b5b92a68-70fa-4cdf-bb3a-b7b4ce44b88d">
      <Url xsi:nil="true"/>
      <Description xsi:nil="true"/>
    </RML_Event_x0020__x0028_2_x0029_>
  </documentManagement>
</p:properties>
</file>

<file path=customXml/item4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AEACCD9C-2EDD-4062-AA22-FF1F5C304012}"/>
</file>

<file path=customXml/itemProps2.xml><?xml version="1.0" encoding="utf-8"?>
<ds:datastoreItem xmlns:ds="http://schemas.openxmlformats.org/officeDocument/2006/customXml" ds:itemID="{0BBCA174-E213-462D-A4FD-2F83A88ED5E3}"/>
</file>

<file path=customXml/itemProps3.xml><?xml version="1.0" encoding="utf-8"?>
<ds:datastoreItem xmlns:ds="http://schemas.openxmlformats.org/officeDocument/2006/customXml" ds:itemID="{C5490E55-C55F-47C3-862B-6D72E61F7EC0}">
  <ds:schemaRefs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D1FB48FB-0ADD-40BA-BA4D-2BAC3FA4D7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Local IO Configurator</vt:lpstr>
      <vt:lpstr>AVB</vt:lpstr>
      <vt:lpstr>CardNames</vt:lpstr>
      <vt:lpstr>CobraNet</vt:lpstr>
      <vt:lpstr>Dante</vt:lpstr>
      <vt:lpstr>'Local IO Configurator'!Print_Area</vt:lpstr>
    </vt:vector>
  </TitlesOfParts>
  <Company>QSC Audio Products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Q_tn_qsys_core_io_calculator.xlsx</dc:title>
  <dc:creator>David Penrose</dc:creator>
  <cp:keywords/>
  <cp:lastModifiedBy>Rob Pingle</cp:lastModifiedBy>
  <dcterms:created xsi:type="dcterms:W3CDTF">2016-07-14T20:48:15Z</dcterms:created>
  <dcterms:modified xsi:type="dcterms:W3CDTF">2019-02-25T23:50:18Z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0x010100A16D19F1B4CA9745AE26F2497609FD6C</vt:lpwstr>
  </property>
  <property fmtid="{D5CDD505-2E9C-101B-9397-08002B2CF9AE}" pid="3" name="Publish To:">
    <vt:lpwstr>PROD - full deploy</vt:lpwstr>
  </property>
  <property fmtid="{D5CDD505-2E9C-101B-9397-08002B2CF9AE}" pid="4" name="UpdateTitleWithName0">
    <vt:lpwstr>http://sharepoint.qscaudio.com/Departments/marketing/rms/_layouts/15/wrkstat.aspx?List=e3b4e356-82b4-4e41-90c1-7e76d301e838&amp;WorkflowInstanceName=aa769c76-12f5-4815-beca-090146e47f12, Stage 1</vt:lpwstr>
  </property>
  <property fmtid="{D5CDD505-2E9C-101B-9397-08002B2CF9AE}" pid="5" name="URL">
    <vt:lpwstr/>
  </property>
  <property fmtid="{D5CDD505-2E9C-101B-9397-08002B2CF9AE}" pid="6" name="RML_Event">
    <vt:lpwstr>, </vt:lpwstr>
  </property>
  <property fmtid="{D5CDD505-2E9C-101B-9397-08002B2CF9AE}" pid="7" name="MediaServiceImageTags">
    <vt:lpwstr/>
  </property>
</Properties>
</file>